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SUS\OneDrive\Documentos\SANTA FE DE ANTIOQUIA\"/>
    </mc:Choice>
  </mc:AlternateContent>
  <xr:revisionPtr revIDLastSave="0" documentId="13_ncr:1_{A1F43B85-425A-4A48-AED6-4CEEF1535B8E}" xr6:coauthVersionLast="47" xr6:coauthVersionMax="47" xr10:uidLastSave="{00000000-0000-0000-0000-000000000000}"/>
  <bookViews>
    <workbookView xWindow="-108" yWindow="-108" windowWidth="23256" windowHeight="12456" tabRatio="862" activeTab="2" xr2:uid="{00000000-000D-0000-FFFF-FFFF00000000}"/>
  </bookViews>
  <sheets>
    <sheet name="COAI 2024" sheetId="14" r:id="rId1"/>
    <sheet name="total por dimension" sheetId="17" r:id="rId2"/>
    <sheet name="PAS 2024" sheetId="15" r:id="rId3"/>
  </sheets>
  <externalReferences>
    <externalReference r:id="rId4"/>
  </externalReferences>
  <definedNames>
    <definedName name="_xlnm._FilterDatabase" localSheetId="2" hidden="1">'PAS 2024'!$A$14:$Y$63</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3" i="15" l="1"/>
  <c r="H63" i="15"/>
  <c r="F63" i="15"/>
  <c r="J54" i="15"/>
  <c r="I51" i="14" l="1"/>
  <c r="J22" i="15" l="1"/>
  <c r="J16" i="15" l="1"/>
  <c r="J17" i="15"/>
  <c r="J18" i="15"/>
  <c r="J19" i="15"/>
  <c r="J21" i="15"/>
  <c r="J23" i="15"/>
  <c r="J24" i="15"/>
  <c r="J25" i="15"/>
  <c r="J27" i="15"/>
  <c r="J28" i="15"/>
  <c r="J29" i="15"/>
  <c r="J30" i="15"/>
  <c r="J31" i="15"/>
  <c r="J32" i="15"/>
  <c r="J33" i="15"/>
  <c r="J34" i="15"/>
  <c r="J35" i="15"/>
  <c r="J36" i="15"/>
  <c r="J20" i="15"/>
  <c r="J37" i="15"/>
  <c r="J38" i="15"/>
  <c r="J39" i="15"/>
  <c r="J40" i="15"/>
  <c r="J41" i="15"/>
  <c r="J42" i="15"/>
  <c r="J43" i="15"/>
  <c r="J44" i="15"/>
  <c r="J45" i="15"/>
  <c r="J46" i="15"/>
  <c r="J47" i="15"/>
  <c r="J48" i="15"/>
  <c r="J49" i="15"/>
  <c r="J50" i="15"/>
  <c r="J51" i="15"/>
  <c r="J52" i="15"/>
  <c r="J53" i="15"/>
  <c r="J55" i="15"/>
  <c r="J56" i="15"/>
  <c r="J61" i="15"/>
  <c r="J15" i="15"/>
</calcChain>
</file>

<file path=xl/sharedStrings.xml><?xml version="1.0" encoding="utf-8"?>
<sst xmlns="http://schemas.openxmlformats.org/spreadsheetml/2006/main" count="876" uniqueCount="213">
  <si>
    <t>ENTIDAD TERRITORIAL</t>
  </si>
  <si>
    <t>DOCUMENTO</t>
  </si>
  <si>
    <t>MOMENTO</t>
  </si>
  <si>
    <t>1 - Programar</t>
  </si>
  <si>
    <t>PASO</t>
  </si>
  <si>
    <t>2 - Elaboración plan de acción en salud</t>
  </si>
  <si>
    <t>ACTIVIDAD</t>
  </si>
  <si>
    <t>5 - Elaboración y consolidación del plan de acción en salud</t>
  </si>
  <si>
    <t>Objetivos Estratégicos del PTS</t>
  </si>
  <si>
    <t>Dimensión PDSP</t>
  </si>
  <si>
    <t>Programa</t>
  </si>
  <si>
    <t>Meta Sanitaria del componente o meta de producto</t>
  </si>
  <si>
    <t>Fuente de Financiación Real</t>
  </si>
  <si>
    <t>Descripción de la Actividad</t>
  </si>
  <si>
    <t>Unidad de Medida</t>
  </si>
  <si>
    <t>Trimestre 1</t>
  </si>
  <si>
    <t>Trimestre 2</t>
  </si>
  <si>
    <t>Trimestre 3</t>
  </si>
  <si>
    <t>Trimestre 4</t>
  </si>
  <si>
    <t>Código Rubro Presupuestal</t>
  </si>
  <si>
    <t>Línea Operativa PDSP</t>
  </si>
  <si>
    <t>Categoría  Operativa PDSP</t>
  </si>
  <si>
    <t>Fuente de Financiación</t>
  </si>
  <si>
    <t>FUT</t>
  </si>
  <si>
    <t>Total Recursos Programados (en pesos)</t>
  </si>
  <si>
    <t>Responsable Dependencia</t>
  </si>
  <si>
    <t>Responsable Cargo</t>
  </si>
  <si>
    <t>Nombres y Apellidos</t>
  </si>
  <si>
    <t>REALIZADO: DIRECCIÓN DE EPIDEMIOLOGIA Y DEMOGRAFIA - GRUPO DE PLANEACIÓN EN SALUD</t>
  </si>
  <si>
    <t>* ESTE FORMATO NO REEMPLAZA EL CARGUE DE INFORMACIÓN EN EL PORTAL WEB DE GESTIÓN PDSP, DEBE SER UTILIZADO COMO GUIA PARA EL DILIGENCIAMIENTO DEL PLAN DE ACCIÓN EN SALUD PARA EL POSTERIOR CARGUE EN LA PLATAFORMA DISPUESTA POR EL MINISTERIO DE SALUD Y PROTECCIÓN SOCIALEN EL SISPRO.</t>
  </si>
  <si>
    <t>Objetivos Sanitarios de la dimensión u objetivos de resultado</t>
  </si>
  <si>
    <t>Fortalecimiento de la autoridad sanitaria para la gestión en salud</t>
  </si>
  <si>
    <t>PIC - Prevención y control de vectores</t>
  </si>
  <si>
    <t>PIC - Conformación y fortalecimiento de redes sociales, comunitarias, sectoriales e intersectoriales</t>
  </si>
  <si>
    <t>PIC - Educación y comunicación en salud</t>
  </si>
  <si>
    <t>GSP - Coordinación Intersectorial</t>
  </si>
  <si>
    <t>GSP - Desarrollo de capacidades</t>
  </si>
  <si>
    <t>GSP - Participación Social</t>
  </si>
  <si>
    <t>GSP - Planeación Integral en Salud</t>
  </si>
  <si>
    <t>GSP - Vigilancia en Salud Pública</t>
  </si>
  <si>
    <t>SGP - Salud Pública Vigencia Actual</t>
  </si>
  <si>
    <t>Promoción de la salud</t>
  </si>
  <si>
    <t>Gestión de riesgo en salud</t>
  </si>
  <si>
    <t>Gestión de la salud pública</t>
  </si>
  <si>
    <t>Salud Ambiental</t>
  </si>
  <si>
    <t>Número</t>
  </si>
  <si>
    <t>I.5.A.2.2.15.1</t>
  </si>
  <si>
    <t>I.5.A.2.2.15.2</t>
  </si>
  <si>
    <t>I.5.A.2.2.16.1</t>
  </si>
  <si>
    <t>I.5.A.2.2.16.2</t>
  </si>
  <si>
    <t>Convivencia Social y Salud Mental</t>
  </si>
  <si>
    <t>I.5.A.2.2.17.1</t>
  </si>
  <si>
    <t>I.5.A.2.2.17.2</t>
  </si>
  <si>
    <t>Seguridad Alimentaria y Nutricional</t>
  </si>
  <si>
    <t>I.5.A.2.2.18.1</t>
  </si>
  <si>
    <t>I.5.A.2.2.18.2</t>
  </si>
  <si>
    <t>I.5.A.2.2.19.1</t>
  </si>
  <si>
    <t>I.5.A.2.2.19.2</t>
  </si>
  <si>
    <t>I.5.A.2.2.20.1</t>
  </si>
  <si>
    <t>I.5.A.2.2.20.2</t>
  </si>
  <si>
    <t>Talleres de sensibilización y asesoría sobre el uso de EPP (elementos de protección personal), con trabajadores informales tanto de la zona urbana como rural.</t>
  </si>
  <si>
    <t>I.5.A.2.2.21.1</t>
  </si>
  <si>
    <t>I.5.A.2.2.22.1</t>
  </si>
  <si>
    <t>I.5.A.2.2.24.1</t>
  </si>
  <si>
    <t>I.5.A.2.2.24.2</t>
  </si>
  <si>
    <t>I.5.A.2.2.23</t>
  </si>
  <si>
    <t>I.5.A.2.2.23.1</t>
  </si>
  <si>
    <t>I.5.A.2.2.23.2.3</t>
  </si>
  <si>
    <t>I.5.A.2.2.23.2.4</t>
  </si>
  <si>
    <t>I.5.A.2.2.24</t>
  </si>
  <si>
    <t>I.5.A.2.2.25</t>
  </si>
  <si>
    <t>I.5.A.2.2.26</t>
  </si>
  <si>
    <t>I.5.A.2.2.27</t>
  </si>
  <si>
    <t>Recursos Provenientes del Sistema General de Participaciones (SGP), los estimará el MSPS a cada Entidad Territorial conforme  a la Ley 715 de 2001</t>
  </si>
  <si>
    <t>Recursos Provenientes del Sistema General de Participaciones (SGP), los estimará el MSPS a cada Entidad Territorial conforme  a la Ley 715 de 2002</t>
  </si>
  <si>
    <t>Recursos Provenientes del Sistema General de Participaciones (SGP), los estimará el MSPS a cada Entidad Territorial conforme  a la Ley 715 de 2003</t>
  </si>
  <si>
    <t>Recursos Provenientes del Sistema General de Participaciones (SGP), los estimará el MSPS a cada Entidad Territorial conforme  a la Ley 715 de 2004</t>
  </si>
  <si>
    <t>Recursos Provenientes del Sistema General de Participaciones (SGP), los estimará el MSPS a cada Entidad Territorial conforme  a la Ley 715 de 2005</t>
  </si>
  <si>
    <t>Recursos Provenientes del Sistema General de Participaciones (SGP), los estimará el MSPS a cada Entidad Territorial conforme  a la Ley 715 de 2006</t>
  </si>
  <si>
    <t>Recursos Provenientes del Sistema General de Participaciones (SGP), los estimará el MSPS a cada Entidad Territorial conforme  a la Ley 715 de 2007</t>
  </si>
  <si>
    <t>Recursos Provenientes del Sistema General de Participaciones (SGP), los estimará el MSPS a cada Entidad Territorial conforme  a la Ley 715 de 2008</t>
  </si>
  <si>
    <t>Recursos Provenientes del Sistema General de Participaciones (SGP), los estimará el MSPS a cada Entidad Territorial conforme  a la Ley 715 de 2009</t>
  </si>
  <si>
    <t>Recursos Provenientes del Sistema General de Participaciones (SGP), los estimará el MSPS a cada Entidad Territorial conforme  a la Ley 715 de 2010</t>
  </si>
  <si>
    <t>Recursos Provenientes del Sistema General de Participaciones (SGP), los estimará el MSPS a cada Entidad Territorial conforme  a la Ley 715 de 2011</t>
  </si>
  <si>
    <t>Recursos Provenientes del Sistema General de Participaciones (SGP), los estimará el MSPS a cada Entidad Territorial conforme  a la Ley 715 de 2012</t>
  </si>
  <si>
    <t>Recursos Provenientes del Sistema General de Participaciones (SGP), los estimará el MSPS a cada Entidad Territorial conforme  a la Ley 715 de 2013</t>
  </si>
  <si>
    <t>Recursos Provenientes del Sistema General de Participaciones (SGP), los estimará el MSPS a cada Entidad Territorial conforme  a la Ley 715 de 2014</t>
  </si>
  <si>
    <t>Recursos Provenientes del Sistema General de Participaciones (SGP), los estimará el MSPS a cada Entidad Territorial conforme  a la Ley 715 de 2015</t>
  </si>
  <si>
    <t>Recursos Provenientes del Sistema General de Participaciones (SGP), los estimará el MSPS a cada Entidad Territorial conforme  a la Ley 715 de 2016</t>
  </si>
  <si>
    <t>Recursos Provenientes del Sistema General de Participaciones (SGP), los estimará el MSPS a cada Entidad Territorial conforme  a la Ley 715 de 2017</t>
  </si>
  <si>
    <t>Recursos Provenientes del Sistema General de Participaciones (SGP), los estimará el MSPS a cada Entidad Territorial conforme  a la Ley 715 de 2018</t>
  </si>
  <si>
    <t>Recursos Provenientes del Sistema General de Participaciones (SGP), los estimará el MSPS a cada Entidad Territorial conforme  a la Ley 715 de 2019</t>
  </si>
  <si>
    <t>Recursos Provenientes del Sistema General de Participaciones (SGP), los estimará el MSPS a cada Entidad Territorial conforme  a la Ley 715 de 2020</t>
  </si>
  <si>
    <t>Recursos Provenientes del Sistema General de Participaciones (SGP), los estimará el MSPS a cada Entidad Territorial conforme  a la Ley 715 de 2021</t>
  </si>
  <si>
    <t>Recursos Provenientes del Sistema General de Participaciones (SGP), los estimará el MSPS a cada Entidad Territorial conforme  a la Ley 715 de 2022</t>
  </si>
  <si>
    <t>Recursos Provenientes del Sistema General de Participaciones (SGP), los estimará el MSPS a cada Entidad Territorial conforme  a la Ley 715 de 2023</t>
  </si>
  <si>
    <t>Recursos Provenientes del Sistema General de Participaciones (SGP), los estimará el MSPS a cada Entidad Territorial conforme  a la Ley 715 de 2024</t>
  </si>
  <si>
    <t>Recursos Provenientes del Sistema General de Participaciones (SGP), los estimará el MSPS a cada Entidad Territorial conforme  a la Ley 715 de 2025</t>
  </si>
  <si>
    <t>Recursos Provenientes del Sistema General de Participaciones (SGP), los estimará el MSPS a cada Entidad Territorial conforme  a la Ley 715 de 2026</t>
  </si>
  <si>
    <t>Recursos Provenientes del Sistema General de Participaciones (SGP), los estimará el MSPS a cada Entidad Territorial conforme  a la Ley 715 de 2027</t>
  </si>
  <si>
    <t>N/A</t>
  </si>
  <si>
    <t>Recursos del Esfuerzo Propio Territorial Recursos propios</t>
  </si>
  <si>
    <t>Gestión del aseguramiento</t>
  </si>
  <si>
    <t>1. Recursos Provenientes del Sistema General de Participaciones (SGP), los estimará el MSPS a cada Entidad Territorial conforme a la Ley 715 de 2001</t>
  </si>
  <si>
    <t>Gestión del riesgo en salud</t>
  </si>
  <si>
    <t xml:space="preserve">SGP - Salud Pública </t>
  </si>
  <si>
    <t xml:space="preserve">Promoción de la salud </t>
  </si>
  <si>
    <t xml:space="preserve">  PIC - Educación y comunicación en salud </t>
  </si>
  <si>
    <t>número</t>
  </si>
  <si>
    <t>Gestión de la Salud Pública</t>
  </si>
  <si>
    <t>SGP - Salud Pública</t>
  </si>
  <si>
    <t>I.5.A.2.2.28</t>
  </si>
  <si>
    <t>I.5.A.2.2.29</t>
  </si>
  <si>
    <t>Subcategoría Fuente de Financiación</t>
  </si>
  <si>
    <t>Promover la estrategia 4 x 4, por medio de talleres didácticos, dirigidos hacia la comunidad en general.</t>
  </si>
  <si>
    <t>Dimensión</t>
  </si>
  <si>
    <t xml:space="preserve">Programa </t>
  </si>
  <si>
    <t>Componente</t>
  </si>
  <si>
    <t>Proyecto</t>
  </si>
  <si>
    <t>Apropiación Anual 
(Miles de Pesos)</t>
  </si>
  <si>
    <t>Fuente de Recursos</t>
  </si>
  <si>
    <t>Código Programa</t>
  </si>
  <si>
    <t>Código subprograma</t>
  </si>
  <si>
    <t>Subprograma</t>
  </si>
  <si>
    <t>Código proyecto (BPI)</t>
  </si>
  <si>
    <t>TOTAL</t>
  </si>
  <si>
    <t>Elaboración del acto administrativo por medio del cual se incorporan los recursos para la cofinanciación del régimen subsidiado.</t>
  </si>
  <si>
    <t xml:space="preserve">Actividades Educativas de mitigación de riesgos laborales con trabajadores informales con población urbana y rural. </t>
  </si>
  <si>
    <t>Socialización de la estrategia IAMI con maternas, gestantes, familias y funcionarios que brinden atención a esta población, con difusión masiva sobre alimentación exclusiva de lactancia materna, alimentación complementaria hasta los 2 años, promoción de la red de apoyo. Mediante talleres y realización de programas de radio.</t>
  </si>
  <si>
    <t>Etiquetas de fila</t>
  </si>
  <si>
    <t>Total general</t>
  </si>
  <si>
    <t>Suma de Total Recursos Programados (en pesos)</t>
  </si>
  <si>
    <t>Secretaría de Salud, Protección y Bienestar Social</t>
  </si>
  <si>
    <t>Santa Fe de Antioquia</t>
  </si>
  <si>
    <t xml:space="preserve">FECHA DE FORMATO: </t>
  </si>
  <si>
    <t>Salud Pública en Emergencias y Desastres</t>
  </si>
  <si>
    <t>Salud y Ámbito Laboral</t>
  </si>
  <si>
    <t>Sexualidad, Derechos Sexuales y Reproductivos</t>
  </si>
  <si>
    <t>Transversal Gestión Diferencial de Poblaciones Vulnerables</t>
  </si>
  <si>
    <t>Vida Saludable y Condiciones No Transmisibles</t>
  </si>
  <si>
    <t>Vida Saludable y Enfermedades Transmisibles</t>
  </si>
  <si>
    <t>Educación en salud mental, daños y riesgos asociados al consumo de sustancias psicoactivas, mediante movilizaciones sociales y difusión por medios de comunicación (radio, televisión) con evidencia Multimedia para difundir en otros espacios.</t>
  </si>
  <si>
    <t>Jornadas pedagógicas para la prevención de enfermedades transmitidas por vectores del municipio, mediante visitas casa a casa en la zona donde se presenten casos positivos en el municipio.</t>
  </si>
  <si>
    <t>Jornadas pedagógicas, de recolección de inservibles en el municipio, priorizando sectores con más casos reportados de enfermedades transmisibles por vectores.</t>
  </si>
  <si>
    <t>Talleres educativos sobre socialización de planes de riesgos de desastres, con población en general.</t>
  </si>
  <si>
    <t>Simulacros para acciones de reacción inmediata frente a emergencias y desastres posibles en el municipio (terremotos, deslizamientos, inundaciones).</t>
  </si>
  <si>
    <t>Movilización para la promoción de la Semana Mundial de la Lactancia Materna del 7 al 12 de agosto de 2021, adoptando el lema internacional, con personal que trabaja con gestantes, lactantes y primera infancia, en la zona urbana y rural.</t>
  </si>
  <si>
    <t>Actividades educativas de promoción de hábitos alimenticios saludables (aporte de nutrientes para la salud y la nutrición, desestimulo de consumo de alimentos no saludables) con difusión mediante programas radiales.</t>
  </si>
  <si>
    <t>Implementación y seguimiento de la estrategia tienda escolar saludable mediante una actividad educativa con (rectores, concejo directivo, administrativos de las tiendas escolares, docentes) y padres y madres de familia de las cinco instituciones priorizadas.</t>
  </si>
  <si>
    <t>Realizar 5 movilizaciones sociales en pro de una sexualidad con sentido y responsabilidad, sin estigmas ni discriminación en el marco de servicios amigables (SSSAJ), con adolescentes, jóvenes y adultos mayores del municipio, en convenio con instituciones como secretaria de educación, salud, desarrollo a la comunidad, comisaria de familia, ICBF, Iglesias, Policía de Infancia y adolescencia, entre otros actores.</t>
  </si>
  <si>
    <t>Talleres mitigación de riesgos de embarazo en adolescente (métodos anticonceptivos) (20), enfermedades de transmisión sexual (20), Servicios Amigables para adolescentes y jóvenes (20), derechos sexuales y reproductivos (20), asesoría conceptiva (19), diversidad sexual -LGTBI- (40), dirigida a la comunidad educativa-Atención preferencial y diferencial para adolescentes y jóvenes.</t>
  </si>
  <si>
    <t>Jornada pedagógica del Día Mundial de la Prevención del VIH SIDA, promoción de la realización de la prueba rápida de VIH y promoción del condón con doble propósito. Día Mundial del Cáncer de Seno y Cuello Uterino.</t>
  </si>
  <si>
    <t>Promoción de Estilos de Vida Saludables, mediante actividades físicas y lúdicas (1 urbana y 2 rurales) en la semana nacional de los Estilos de Vida Saludable del mes de septiembre con población en general.</t>
  </si>
  <si>
    <t>Actividad física (aeróbicos, danza, acondicionamiento físico) con grupos escolarizados o comunidad en general de la zona rural del municipio.</t>
  </si>
  <si>
    <t>Capacitación sobre Estilos de Vida Saludables, a través de rutinas fáciles de realizar en la cotidianidad y de acuerdo con el contexto y capacidad física de la población.</t>
  </si>
  <si>
    <t>Capacitación sobre enfermedades transmitidas por animales (zoonosis), haciendo énfasis en la importancia de las vacunas de los animales domésticos y del reporte posibles accidentes rábicos, para la adecuada aplicación de la vacuna antirrábica.</t>
  </si>
  <si>
    <t>Talleres didácticos de enfermedades prevalentes en el adulto mayor, con grupos conformados de adultos mayores de la zona rural del municipio.</t>
  </si>
  <si>
    <t>Realizar los cambios presupuestales necesarios según la LMA (mensual) y seguimiento a la ejecución de los recursos del régimen subsidiado.</t>
  </si>
  <si>
    <t>Depuración, actualización y reporte de la base de datos.</t>
  </si>
  <si>
    <t>Promoción de la afiliación al SGSSS a la población sin capacidad de pago para ingresar al régimen subsidiado, mediante la realización de programas radiales informativos y articulación con la ESE y EPS con el fin de aumentar las afiliaciones en el SGSSS.</t>
  </si>
  <si>
    <t>Promoción de la afiliación como cotizantes al SGSSS a la población con capacidad de pago, o sin capacidad de pago para ingresar al régimen subsidiado, mediante la realización de programas radiales informativos.</t>
  </si>
  <si>
    <t>Seguimiento a los indicadores de cobertura de afiliación al SGSSS, elaboración, reporte de informes de afiliaciones al SGSSS (Ordenanza 035 de 2017) y seguimiento al proceso de afiliaciones institucionales.</t>
  </si>
  <si>
    <t>Elaboración y reporte de los informes de auditoría al régimen subsidiado Circular 001 de 2019.</t>
  </si>
  <si>
    <t>Apoyo a la garantía de la suficiencia y disponibilidad de los insumos y biológicos.</t>
  </si>
  <si>
    <t>Apoyo logístico para investigaciones de campo en casos susceptibles de vigilancia epidemiológica.</t>
  </si>
  <si>
    <t>Gestión en la vigilancia en salud pública del municipio en la prevención, control de enfermedades y factores de riesgo para la salud pública de los habitantes, seguimiento a los casos reportados en el sistema de vigilancia epidemiológica (SIVIGILA) de acuerdo con los protocolos del instituto nacional de salud (INS), seguimiento al cumplimiento de metas de PYP por parte de las EPS presentes en el municipio y a las actividades registradas por la ESE Hospital en la resolución 4505 de 2012, seguimiento y control de ejecución de actividades del PIC y la estrategia atención primaria en salud. y realización de 2 monitoreos rápidos de cobertura en vacunación.</t>
  </si>
  <si>
    <t>Recolectar la información necesaria para realizar la actualización del ASIS, análisis de los anexos de cada una de las dimensiones de salud pública, actualizar las tablas de morbilidad y mortalidad y hacer informe final.</t>
  </si>
  <si>
    <t>Apoyo a jornadas de vacunación sin barreras.</t>
  </si>
  <si>
    <r>
      <t xml:space="preserve">TABLA 13: CONSOLIDACIÓN DEL COMPONENTE OPERATIVO ANUAL DE INVERSIONES EN SALUD - COAI 
</t>
    </r>
    <r>
      <rPr>
        <b/>
        <sz val="10"/>
        <color indexed="9"/>
        <rFont val="Arial"/>
        <family val="2"/>
      </rPr>
      <t>Ver documento de Lineamientos Metodologicos, Tecnicos y Operativos - Pag. 235</t>
    </r>
  </si>
  <si>
    <t>4. Recursos del Esfuerzo Propio Territorial Recursos propios</t>
  </si>
  <si>
    <t>garantizar la cobertura en el aseguramiento</t>
  </si>
  <si>
    <t>Garantizar la cobertura en el aseguramiento</t>
  </si>
  <si>
    <t xml:space="preserve">Inspeccion vigilancia y control regimen subsidiado supersalud ivc </t>
  </si>
  <si>
    <t>Garantizar la cobertura en el aseguramiento a la población pobre no afiliada del municipio</t>
  </si>
  <si>
    <t>Recursos_Provenientes_del_Sistema_General_de_Participaciones_SGP</t>
  </si>
  <si>
    <t>FOSYGA_Porcentaje_destinado_a_Entidad_Territorial</t>
  </si>
  <si>
    <t>Otros_Recursos_departamentales_y_o_distritales</t>
  </si>
  <si>
    <t>Recursos_del_Esfuerzo_Propio_Territorial_Recursos_propios</t>
  </si>
  <si>
    <t>Talleres educativos sobre promocion , prevencion, mitigacion y vacunacion de la covid-19</t>
  </si>
  <si>
    <t>Seguimiento y movilizaciones (10) de la estrategia Habilidades para la vida con población institucionalizada de primera infancia, grupo docentes de las instituciones educativas, población urbana y rural mediante talleres con elaboración de material didáctico.</t>
  </si>
  <si>
    <t>Promover en los diferentes escenarios municipales la atención psicosocial individual y familiar por situaciones asociadas a la violencia intrafamiliar, comunicación efectiva, pautas de crianza el consumo de sustancias psicoactivas y otras adicciones, intento de suicidio, mediante  talleres, zona urbana y rural.</t>
  </si>
  <si>
    <t xml:space="preserve">Socializar la ruta de atención en los intentos de suicidio ,ruta de discapacidad, ruta de farmacodependencia Ruta de violencias Ruta de abuso sexual Mediante talleres educativos en todas las instituciones educativas del municipio y grupos focalizados, y hacer seguimiento a los casos, brindando acompañamiento psicológico a los pacientes.
</t>
  </si>
  <si>
    <t>Actividades lúdico-recreativas (movilizaciones) en el día Mundial de la salud, hablemos de la depresión.  Promoción de la salud mental en la ESE, Colegios,. Zona urbana; prevención de violencias: Intrafamiliar, de Genero, Sexual, Bullying y Ciber bullying</t>
  </si>
  <si>
    <t>Enseñar a las familias con personas en situación de discapacidad de movilidad reducida, sobre estrategias de salud mental (charlas educativas)</t>
  </si>
  <si>
    <t>Atención individual al usuario con discapacidad y su grupo familiar, con el fin de identificar sus problemáticas en salud mental</t>
  </si>
  <si>
    <t>Implementación del plan de acción de la politica de participacion social en salud</t>
  </si>
  <si>
    <t>Identificar la población vulnerable del municipio, dándole a conocer la ruta de acceso y/o atención integral en atención psicosocial que permita fortalecer la capacidad de respuesta entre los diferentes actores, mejorando la atención a prestar</t>
  </si>
  <si>
    <t>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t>
  </si>
  <si>
    <t>Fortalecimiento de los sistemas de información en salud y gestión del conocimiento</t>
  </si>
  <si>
    <t>Numerp</t>
  </si>
  <si>
    <t>Realizar diagnóstico de salud mental con planes de accion de acuerdo a los resultados encontrados</t>
  </si>
  <si>
    <t>Daniela Garces Velasquez</t>
  </si>
  <si>
    <t>Secretaria de Salud, Protección y Bienestar Social</t>
  </si>
  <si>
    <t>A 2024, el 60% de la población está capacitada en la conservación y cuidado del medio Ambiente</t>
  </si>
  <si>
    <t>A 2024, El 40% de la población santafereña de la zona rural, esta educada sobre la adecuada disposición de los residuos sólidos.</t>
  </si>
  <si>
    <t>A 2024, la Población del Municipio de Santa Fe de Antioquia cuenta con hábitos de vida saludable.</t>
  </si>
  <si>
    <t>A 2024, El 60% de la población santafereña es fortalecida en cultura ciudadana desde el enfoque del buen trato y bienestar comunitario</t>
  </si>
  <si>
    <t>A 2024, EL 70% de la población santafereña conoce las rutas de atención en salud mental del municipio.</t>
  </si>
  <si>
    <t>A 2024, El Municipio de Santa Fe de Antioquia es modelo en el occidente Antioqueño en la estrategia IAMI</t>
  </si>
  <si>
    <t>A 2024, El 40% de la población santafereña es capacitada en hábitos alimenticios saludables.</t>
  </si>
  <si>
    <t>A 2024 se cuenta con una reducción de embarazos en adolescentes en un 10%, los embarazos en adolescentes cuentan con 7 o más controles prenatales.</t>
  </si>
  <si>
    <t>A 2024, El Municipio de Santa Fe de Antioquia incrementa las coberturas de planificación familiar en un 30%</t>
  </si>
  <si>
    <t>A 2024 La comunidad Santafereña esta sensibilizada sobre la importancia de la tenencia responsable de mascotas</t>
  </si>
  <si>
    <t xml:space="preserve">A 2024 el Municipio de Santa Fe de Antioquia está preparado técnicamente, económicamente y locativamente para la atención de las emergencias naturales </t>
  </si>
  <si>
    <t>A 2024, El municipio de Santa Fe de Antioquia cuenta con un porcentaje de cobertura de afiliación al Sistema General de Seguridad Social del 97%, el 40% de los empleados al sector informal cuentan con riesgos laborales.</t>
  </si>
  <si>
    <t>A 2024 La población discapacitada en el Municipio está caracterizada y recibe atención integral necesaria para su rehabilitación y proceso de reinserción social</t>
  </si>
  <si>
    <t>A 2024,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t>
  </si>
  <si>
    <t>Plan de Acción en Salud 2024</t>
  </si>
  <si>
    <t>Año 2024</t>
  </si>
  <si>
    <t>A 2024 La comunidad santafereña es capacitada sobre las rutas de atención en casos de enfermedades respiratorias, conoce el correcto uso del lavado de manos y el uso del tapabocas para la prevención de enfermedades respiratorias</t>
  </si>
  <si>
    <t>Valor apropiación año 2024 (en pesos)</t>
  </si>
  <si>
    <t>Valor apropiación fuente año 2024 (en pesos)</t>
  </si>
  <si>
    <t>Cantidad Programada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</si>
</sst>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8" formatCode="&quot;$&quot;\ #,##0.00;[Red]\-&quot;$&quot;\ #,##0.00"/>
    <numFmt numFmtId="42" formatCode="_-&quot;$&quot;\ * #,##0_-;\-&quot;$&quot;\ * #,##0_-;_-&quot;$&quot;\ * &quot;-&quot;_-;_-@_-"/>
    <numFmt numFmtId="43" formatCode="_-* #,##0.00_-;\-* #,##0.00_-;_-* &quot;-&quot;??_-;_-@_-"/>
    <numFmt numFmtId="164" formatCode="&quot;$&quot;#,##0;[Red]\-&quot;$&quot;#,##0"/>
    <numFmt numFmtId="165" formatCode="_ * #,##0.00_ ;_ * \-#,##0.00_ ;_ * &quot;-&quot;??_ ;_ @_ "/>
    <numFmt numFmtId="166" formatCode="&quot;$&quot;#,##0.00;[Red]\-&quot;$&quot;#,##0.00"/>
  </numFmts>
  <fonts count="11" x14ac:knownFonts="1">
    <font>
      <sz val="11"/>
      <name val="Calibri"/>
    </font>
    <font>
      <sz val="11"/>
      <name val="Calibri"/>
      <family val="2"/>
    </font>
    <font>
      <sz val="10"/>
      <color theme="1"/>
      <name val="Arial"/>
      <family val="2"/>
    </font>
    <font>
      <b/>
      <sz val="10"/>
      <name val="Arial"/>
      <family val="2"/>
    </font>
    <font>
      <sz val="10"/>
      <name val="Arial"/>
      <family val="2"/>
    </font>
    <font>
      <sz val="10"/>
      <color rgb="FF000000"/>
      <name val="Arial"/>
      <family val="2"/>
    </font>
    <font>
      <sz val="10"/>
      <color theme="8" tint="-0.499984740745262"/>
      <name val="Arial"/>
      <family val="2"/>
    </font>
    <font>
      <sz val="10"/>
      <color indexed="8"/>
      <name val="Arial"/>
      <family val="2"/>
    </font>
    <font>
      <b/>
      <sz val="10"/>
      <color theme="0"/>
      <name val="Arial"/>
      <family val="2"/>
    </font>
    <font>
      <b/>
      <sz val="10"/>
      <color indexed="9"/>
      <name val="Arial"/>
      <family val="2"/>
    </font>
    <font>
      <b/>
      <sz val="10"/>
      <color theme="4" tint="-0.499984740745262"/>
      <name val="Arial"/>
      <family val="2"/>
    </font>
  </fonts>
  <fills count="11">
    <fill>
      <patternFill patternType="none"/>
    </fill>
    <fill>
      <patternFill patternType="gray125"/>
    </fill>
    <fill>
      <patternFill patternType="solid">
        <fgColor rgb="FFECEEEF"/>
      </patternFill>
    </fill>
    <fill>
      <patternFill patternType="solid">
        <fgColor theme="0"/>
        <bgColor indexed="64"/>
      </patternFill>
    </fill>
    <fill>
      <patternFill patternType="solid">
        <fgColor theme="0" tint="-0.14999847407452621"/>
        <bgColor indexed="64"/>
      </patternFill>
    </fill>
    <fill>
      <patternFill patternType="solid">
        <fgColor rgb="FF00AAC9"/>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s>
  <cellStyleXfs count="4">
    <xf numFmtId="0" fontId="0" fillId="0" borderId="0"/>
    <xf numFmtId="42" fontId="1" fillId="0" borderId="0" applyFont="0" applyFill="0" applyBorder="0" applyAlignment="0" applyProtection="0"/>
    <xf numFmtId="165" fontId="4" fillId="0" borderId="0" applyFont="0" applyFill="0" applyBorder="0" applyAlignment="0" applyProtection="0"/>
    <xf numFmtId="0" fontId="4" fillId="0" borderId="0"/>
  </cellStyleXfs>
  <cellXfs count="133">
    <xf numFmtId="0" fontId="0" fillId="0" borderId="0" xfId="0" applyNumberFormat="1" applyFont="1"/>
    <xf numFmtId="0" fontId="0" fillId="0" borderId="0" xfId="0" applyNumberFormat="1" applyFont="1"/>
    <xf numFmtId="0" fontId="0" fillId="0" borderId="0" xfId="0" applyNumberFormat="1" applyFont="1" applyAlignment="1">
      <alignment vertical="center"/>
    </xf>
    <xf numFmtId="0" fontId="0" fillId="0" borderId="0" xfId="0" applyNumberFormat="1" applyFont="1"/>
    <xf numFmtId="0" fontId="0" fillId="0" borderId="0" xfId="0" applyNumberFormat="1" applyFont="1" applyAlignment="1">
      <alignment horizontal="center" vertical="center"/>
    </xf>
    <xf numFmtId="0" fontId="4" fillId="0" borderId="0" xfId="0" applyNumberFormat="1" applyFont="1" applyAlignment="1">
      <alignment horizontal="justify" vertical="top"/>
    </xf>
    <xf numFmtId="0" fontId="4" fillId="0" borderId="0" xfId="0" applyNumberFormat="1" applyFont="1" applyAlignment="1">
      <alignment horizontal="justify" vertical="top" wrapText="1"/>
    </xf>
    <xf numFmtId="0" fontId="3" fillId="0" borderId="0" xfId="0" applyNumberFormat="1" applyFont="1" applyAlignment="1">
      <alignment horizontal="justify" vertical="top"/>
    </xf>
    <xf numFmtId="0" fontId="3" fillId="2" borderId="1" xfId="0" applyNumberFormat="1" applyFont="1" applyFill="1" applyBorder="1" applyAlignment="1">
      <alignment horizontal="justify" vertical="top" wrapText="1"/>
    </xf>
    <xf numFmtId="0" fontId="2" fillId="0" borderId="1" xfId="0" applyFont="1" applyBorder="1" applyAlignment="1">
      <alignment horizontal="justify" vertical="top" wrapText="1"/>
    </xf>
    <xf numFmtId="0" fontId="4" fillId="0" borderId="1" xfId="0" applyNumberFormat="1" applyFont="1" applyFill="1" applyBorder="1" applyAlignment="1">
      <alignment horizontal="justify" vertical="top" wrapText="1"/>
    </xf>
    <xf numFmtId="0" fontId="2" fillId="0" borderId="1" xfId="0" applyFont="1" applyFill="1" applyBorder="1" applyAlignment="1">
      <alignment horizontal="justify" vertical="top" wrapText="1"/>
    </xf>
    <xf numFmtId="42" fontId="4" fillId="0" borderId="1" xfId="1"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 xfId="0" applyNumberFormat="1" applyFont="1" applyBorder="1" applyAlignment="1">
      <alignment horizontal="justify" vertical="top" wrapText="1"/>
    </xf>
    <xf numFmtId="0" fontId="4" fillId="0" borderId="1" xfId="0" applyFont="1" applyBorder="1" applyAlignment="1">
      <alignment horizontal="justify" vertical="top" wrapText="1"/>
    </xf>
    <xf numFmtId="42" fontId="4" fillId="0" borderId="1" xfId="1" applyFont="1" applyBorder="1" applyAlignment="1">
      <alignment horizontal="justify" vertical="top" wrapText="1"/>
    </xf>
    <xf numFmtId="0" fontId="4" fillId="0" borderId="1" xfId="0" applyNumberFormat="1" applyFont="1" applyFill="1" applyBorder="1" applyAlignment="1" applyProtection="1">
      <alignment horizontal="justify" vertical="top" wrapText="1"/>
    </xf>
    <xf numFmtId="42" fontId="4" fillId="0" borderId="1" xfId="1" applyFont="1" applyFill="1" applyBorder="1" applyAlignment="1" applyProtection="1">
      <alignment horizontal="justify" vertical="top" wrapText="1"/>
    </xf>
    <xf numFmtId="0" fontId="4" fillId="0" borderId="1" xfId="0" applyNumberFormat="1" applyFont="1" applyBorder="1" applyAlignment="1" applyProtection="1">
      <alignment horizontal="justify" vertical="top" wrapText="1"/>
    </xf>
    <xf numFmtId="0" fontId="4" fillId="0" borderId="0" xfId="0" applyNumberFormat="1" applyFont="1" applyFill="1" applyAlignment="1">
      <alignment horizontal="justify" vertical="top" wrapText="1"/>
    </xf>
    <xf numFmtId="0" fontId="4" fillId="0" borderId="1" xfId="0" applyNumberFormat="1" applyFont="1" applyFill="1" applyBorder="1" applyAlignment="1">
      <alignment horizontal="justify" vertical="top"/>
    </xf>
    <xf numFmtId="0" fontId="4" fillId="0" borderId="1" xfId="0" applyFont="1" applyFill="1" applyBorder="1" applyAlignment="1" applyProtection="1">
      <alignment horizontal="justify" vertical="top" wrapText="1"/>
    </xf>
    <xf numFmtId="0" fontId="4" fillId="3" borderId="1" xfId="0" applyFont="1" applyFill="1" applyBorder="1" applyAlignment="1" applyProtection="1">
      <alignment horizontal="justify" vertical="top" wrapText="1"/>
    </xf>
    <xf numFmtId="0" fontId="4" fillId="0" borderId="2" xfId="0" applyNumberFormat="1" applyFont="1" applyBorder="1" applyAlignment="1">
      <alignment horizontal="justify" vertical="top" wrapText="1"/>
    </xf>
    <xf numFmtId="42" fontId="3" fillId="3" borderId="1" xfId="1" applyFont="1" applyFill="1" applyBorder="1" applyAlignment="1">
      <alignment horizontal="justify" vertical="top" wrapText="1"/>
    </xf>
    <xf numFmtId="0" fontId="4" fillId="3" borderId="1" xfId="0" applyFont="1" applyFill="1" applyBorder="1" applyAlignment="1">
      <alignment horizontal="justify" vertical="top" wrapText="1"/>
    </xf>
    <xf numFmtId="164" fontId="4" fillId="0" borderId="1" xfId="0" applyNumberFormat="1" applyFont="1" applyBorder="1" applyAlignment="1">
      <alignment horizontal="justify" vertical="top" wrapText="1"/>
    </xf>
    <xf numFmtId="164" fontId="4" fillId="0" borderId="1" xfId="0" applyNumberFormat="1" applyFont="1" applyBorder="1" applyAlignment="1">
      <alignment horizontal="justify" vertical="top"/>
    </xf>
    <xf numFmtId="6" fontId="2" fillId="0" borderId="1" xfId="0" applyNumberFormat="1" applyFont="1" applyBorder="1" applyAlignment="1">
      <alignment horizontal="justify" vertical="top" wrapText="1"/>
    </xf>
    <xf numFmtId="164" fontId="2" fillId="0" borderId="1" xfId="0" applyNumberFormat="1" applyFont="1" applyBorder="1" applyAlignment="1">
      <alignment horizontal="justify" vertical="top" wrapText="1"/>
    </xf>
    <xf numFmtId="0" fontId="3" fillId="4" borderId="1" xfId="0" applyNumberFormat="1" applyFont="1" applyFill="1" applyBorder="1" applyAlignment="1">
      <alignment horizontal="center" vertical="center" wrapText="1"/>
    </xf>
    <xf numFmtId="14" fontId="4" fillId="0" borderId="0" xfId="0" applyNumberFormat="1" applyFont="1" applyAlignment="1">
      <alignment horizontal="justify" vertical="top" wrapText="1"/>
    </xf>
    <xf numFmtId="0" fontId="10" fillId="0" borderId="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6" fillId="3" borderId="15" xfId="0" applyFont="1" applyFill="1" applyBorder="1" applyAlignment="1" applyProtection="1">
      <alignment horizontal="justify" vertical="top"/>
    </xf>
    <xf numFmtId="0" fontId="4" fillId="0" borderId="15" xfId="0" applyNumberFormat="1" applyFont="1" applyBorder="1" applyAlignment="1">
      <alignment horizontal="justify" vertical="top" wrapText="1"/>
    </xf>
    <xf numFmtId="0" fontId="4" fillId="3" borderId="15" xfId="0" applyFont="1" applyFill="1" applyBorder="1" applyAlignment="1">
      <alignment horizontal="justify" vertical="top" wrapText="1"/>
    </xf>
    <xf numFmtId="0" fontId="4" fillId="3" borderId="15" xfId="0" applyFont="1" applyFill="1" applyBorder="1" applyAlignment="1">
      <alignment horizontal="justify" vertical="top"/>
    </xf>
    <xf numFmtId="0" fontId="6" fillId="3" borderId="1" xfId="0" applyFont="1" applyFill="1" applyBorder="1" applyAlignment="1" applyProtection="1">
      <alignment horizontal="justify" vertical="top"/>
    </xf>
    <xf numFmtId="0" fontId="4" fillId="3" borderId="1" xfId="0" applyFont="1" applyFill="1" applyBorder="1" applyAlignment="1">
      <alignment horizontal="justify" vertical="top"/>
    </xf>
    <xf numFmtId="0" fontId="4" fillId="3" borderId="1" xfId="0" applyFont="1" applyFill="1" applyBorder="1" applyAlignment="1" applyProtection="1">
      <alignment horizontal="justify" vertical="top"/>
    </xf>
    <xf numFmtId="0" fontId="4" fillId="3" borderId="11" xfId="0" applyFont="1" applyFill="1" applyBorder="1" applyAlignment="1" applyProtection="1">
      <alignment horizontal="justify" vertical="top" wrapText="1"/>
    </xf>
    <xf numFmtId="0" fontId="5" fillId="0" borderId="1" xfId="0" applyFont="1" applyBorder="1" applyAlignment="1">
      <alignment horizontal="justify" vertical="top" wrapText="1"/>
    </xf>
    <xf numFmtId="0" fontId="5" fillId="0" borderId="1" xfId="0" applyFont="1" applyBorder="1" applyAlignment="1">
      <alignment horizontal="justify" vertical="top"/>
    </xf>
    <xf numFmtId="0" fontId="5" fillId="0" borderId="2" xfId="0" applyFont="1" applyBorder="1" applyAlignment="1">
      <alignment horizontal="justify" vertical="top" wrapText="1"/>
    </xf>
    <xf numFmtId="42" fontId="3" fillId="7" borderId="12" xfId="0" applyNumberFormat="1" applyFont="1" applyFill="1" applyBorder="1" applyAlignment="1">
      <alignment horizontal="justify" vertical="top"/>
    </xf>
    <xf numFmtId="0" fontId="4" fillId="7" borderId="12" xfId="0" applyNumberFormat="1" applyFont="1" applyFill="1" applyBorder="1" applyAlignment="1">
      <alignment horizontal="justify" vertical="top"/>
    </xf>
    <xf numFmtId="0" fontId="3" fillId="8" borderId="1" xfId="0" applyNumberFormat="1" applyFont="1" applyFill="1" applyBorder="1" applyAlignment="1">
      <alignment horizontal="center" vertical="center" wrapText="1"/>
    </xf>
    <xf numFmtId="0" fontId="2" fillId="0" borderId="0" xfId="0" applyFont="1" applyBorder="1" applyAlignment="1">
      <alignment horizontal="justify" vertical="top"/>
    </xf>
    <xf numFmtId="0" fontId="4" fillId="0" borderId="0" xfId="0" applyNumberFormat="1" applyFont="1" applyBorder="1" applyAlignment="1">
      <alignment horizontal="justify" vertical="top" wrapText="1"/>
    </xf>
    <xf numFmtId="42" fontId="4" fillId="0" borderId="0" xfId="1" applyFont="1" applyFill="1" applyBorder="1" applyAlignment="1">
      <alignment horizontal="justify" vertical="top" wrapText="1"/>
    </xf>
    <xf numFmtId="0" fontId="2" fillId="0" borderId="0" xfId="0" applyFont="1" applyBorder="1" applyAlignment="1">
      <alignment horizontal="justify" vertical="top" wrapText="1"/>
    </xf>
    <xf numFmtId="164" fontId="2" fillId="0" borderId="0" xfId="0" applyNumberFormat="1" applyFont="1" applyBorder="1" applyAlignment="1">
      <alignment horizontal="justify" vertical="top" wrapText="1"/>
    </xf>
    <xf numFmtId="0" fontId="2" fillId="0" borderId="16" xfId="0" applyFont="1" applyBorder="1" applyAlignment="1">
      <alignment horizontal="justify" vertical="top" wrapText="1"/>
    </xf>
    <xf numFmtId="1" fontId="2" fillId="0" borderId="17" xfId="0" applyNumberFormat="1" applyFont="1" applyBorder="1" applyAlignment="1">
      <alignment horizontal="center" vertical="top" wrapText="1"/>
    </xf>
    <xf numFmtId="0" fontId="2" fillId="0" borderId="18" xfId="0" applyFont="1" applyBorder="1" applyAlignment="1">
      <alignment horizontal="justify" vertical="top" wrapText="1"/>
    </xf>
    <xf numFmtId="0" fontId="2" fillId="0" borderId="0" xfId="0" applyFont="1" applyBorder="1" applyAlignment="1">
      <alignment horizontal="center" vertical="top" wrapText="1"/>
    </xf>
    <xf numFmtId="0" fontId="6" fillId="3" borderId="0" xfId="0" applyFont="1" applyFill="1" applyBorder="1" applyAlignment="1" applyProtection="1">
      <alignment horizontal="justify" vertical="top" wrapText="1"/>
    </xf>
    <xf numFmtId="42" fontId="4" fillId="0" borderId="17" xfId="1" applyFont="1" applyBorder="1" applyAlignment="1">
      <alignment horizontal="justify" vertical="top" wrapText="1"/>
    </xf>
    <xf numFmtId="0" fontId="4" fillId="3" borderId="18" xfId="0" applyFont="1" applyFill="1" applyBorder="1" applyAlignment="1" applyProtection="1">
      <alignment horizontal="justify" vertical="top" wrapText="1"/>
    </xf>
    <xf numFmtId="0" fontId="4" fillId="3" borderId="0" xfId="0" applyFont="1" applyFill="1" applyBorder="1" applyAlignment="1" applyProtection="1">
      <alignment horizontal="justify" vertical="top" wrapText="1"/>
    </xf>
    <xf numFmtId="0" fontId="4" fillId="3" borderId="19" xfId="0" applyFont="1" applyFill="1" applyBorder="1" applyAlignment="1" applyProtection="1">
      <alignment horizontal="justify" vertical="top" wrapText="1"/>
    </xf>
    <xf numFmtId="42" fontId="4" fillId="0" borderId="0" xfId="0" applyNumberFormat="1" applyFont="1" applyAlignment="1">
      <alignment horizontal="justify" vertical="top"/>
    </xf>
    <xf numFmtId="0" fontId="4" fillId="0" borderId="17" xfId="0" applyNumberFormat="1" applyFont="1" applyBorder="1" applyAlignment="1">
      <alignment horizontal="justify" vertical="top" wrapText="1"/>
    </xf>
    <xf numFmtId="0" fontId="5" fillId="0" borderId="17" xfId="0" applyFont="1" applyBorder="1" applyAlignment="1">
      <alignment horizontal="justify" vertical="top" wrapText="1"/>
    </xf>
    <xf numFmtId="0" fontId="4" fillId="0" borderId="18" xfId="0" applyNumberFormat="1" applyFont="1" applyBorder="1" applyAlignment="1">
      <alignment horizontal="justify" vertical="top" wrapText="1"/>
    </xf>
    <xf numFmtId="0" fontId="4" fillId="0" borderId="0" xfId="0" applyNumberFormat="1" applyFont="1" applyAlignment="1">
      <alignment horizontal="justify" vertical="top" wrapText="1"/>
    </xf>
    <xf numFmtId="0" fontId="0" fillId="0" borderId="0" xfId="0" pivotButton="1" applyNumberFormat="1" applyFont="1"/>
    <xf numFmtId="0" fontId="0" fillId="0" borderId="0" xfId="0" applyNumberFormat="1" applyFont="1" applyAlignment="1">
      <alignment horizontal="left"/>
    </xf>
    <xf numFmtId="43" fontId="0" fillId="0" borderId="0" xfId="0" applyNumberFormat="1" applyFont="1"/>
    <xf numFmtId="0" fontId="4"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NumberFormat="1" applyFont="1" applyBorder="1" applyAlignment="1" applyProtection="1">
      <alignment horizontal="center" vertical="center" wrapText="1"/>
    </xf>
    <xf numFmtId="0" fontId="7" fillId="0" borderId="1" xfId="0" applyFont="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42" fontId="4" fillId="0" borderId="1" xfId="1" applyFont="1" applyFill="1" applyBorder="1" applyAlignment="1">
      <alignment horizontal="right" vertical="center" wrapText="1"/>
    </xf>
    <xf numFmtId="42" fontId="4" fillId="0" borderId="1" xfId="1" applyFont="1" applyFill="1" applyBorder="1" applyAlignment="1" applyProtection="1">
      <alignment horizontal="right" vertical="center" wrapText="1"/>
    </xf>
    <xf numFmtId="42" fontId="3" fillId="3" borderId="1" xfId="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4" fillId="0" borderId="1" xfId="0" applyNumberFormat="1" applyFont="1" applyBorder="1" applyAlignment="1">
      <alignment horizontal="right" vertical="center"/>
    </xf>
    <xf numFmtId="6" fontId="2" fillId="0" borderId="1" xfId="0" applyNumberFormat="1" applyFont="1" applyBorder="1" applyAlignment="1">
      <alignment horizontal="right" vertical="center" wrapText="1"/>
    </xf>
    <xf numFmtId="164" fontId="2" fillId="0" borderId="1" xfId="0" applyNumberFormat="1" applyFont="1" applyBorder="1" applyAlignment="1">
      <alignment horizontal="right" vertical="center" wrapText="1"/>
    </xf>
    <xf numFmtId="166" fontId="2" fillId="0" borderId="1" xfId="0" applyNumberFormat="1" applyFont="1" applyBorder="1" applyAlignment="1">
      <alignment horizontal="right" vertical="center" wrapText="1"/>
    </xf>
    <xf numFmtId="42" fontId="4" fillId="0" borderId="1" xfId="1" applyFont="1" applyFill="1" applyBorder="1" applyAlignment="1">
      <alignment horizontal="center" vertical="center" wrapText="1"/>
    </xf>
    <xf numFmtId="42" fontId="4" fillId="0" borderId="1" xfId="1" applyFont="1" applyFill="1" applyBorder="1" applyAlignment="1" applyProtection="1">
      <alignment horizontal="center" vertical="center" wrapText="1"/>
    </xf>
    <xf numFmtId="42" fontId="3" fillId="3" borderId="1" xfId="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xf>
    <xf numFmtId="6"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3" fillId="3"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NumberFormat="1" applyFont="1" applyFill="1" applyBorder="1" applyAlignment="1">
      <alignment horizontal="left" vertical="center" wrapText="1"/>
    </xf>
    <xf numFmtId="0" fontId="4"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lignment horizontal="left" vertical="center"/>
    </xf>
    <xf numFmtId="0" fontId="4" fillId="0" borderId="2" xfId="0" applyNumberFormat="1" applyFont="1" applyBorder="1" applyAlignment="1">
      <alignment horizontal="left" vertical="center" wrapText="1"/>
    </xf>
    <xf numFmtId="0" fontId="4" fillId="0" borderId="1" xfId="0" applyNumberFormat="1" applyFont="1" applyFill="1" applyBorder="1" applyAlignment="1">
      <alignment horizontal="justify" vertical="center" wrapText="1"/>
    </xf>
    <xf numFmtId="0" fontId="4" fillId="10" borderId="1" xfId="0" applyFont="1" applyFill="1" applyBorder="1" applyAlignment="1" applyProtection="1">
      <alignment horizontal="justify" vertical="center" wrapText="1"/>
    </xf>
    <xf numFmtId="0" fontId="4"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9" borderId="1" xfId="0" applyFont="1" applyFill="1" applyBorder="1" applyAlignment="1">
      <alignment horizontal="justify" vertical="center" wrapText="1"/>
    </xf>
    <xf numFmtId="0" fontId="2" fillId="10" borderId="1" xfId="0" applyFont="1" applyFill="1" applyBorder="1" applyAlignment="1">
      <alignment horizontal="justify" vertical="center" wrapText="1"/>
    </xf>
    <xf numFmtId="8" fontId="4" fillId="0" borderId="0" xfId="0" applyNumberFormat="1" applyFont="1" applyAlignment="1">
      <alignment horizontal="justify" vertical="top"/>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3" fillId="7" borderId="13" xfId="0" applyNumberFormat="1" applyFont="1" applyFill="1" applyBorder="1" applyAlignment="1">
      <alignment horizontal="justify" vertical="top"/>
    </xf>
    <xf numFmtId="0" fontId="3" fillId="7" borderId="3" xfId="0" applyNumberFormat="1" applyFont="1" applyFill="1" applyBorder="1" applyAlignment="1">
      <alignment horizontal="justify" vertical="top"/>
    </xf>
    <xf numFmtId="0" fontId="3" fillId="7" borderId="14" xfId="0" applyNumberFormat="1" applyFont="1" applyFill="1" applyBorder="1" applyAlignment="1">
      <alignment horizontal="justify" vertical="top"/>
    </xf>
    <xf numFmtId="0" fontId="3" fillId="0" borderId="0" xfId="0" applyNumberFormat="1" applyFont="1" applyAlignment="1">
      <alignment horizontal="justify" vertical="top"/>
    </xf>
    <xf numFmtId="0" fontId="3" fillId="0" borderId="0" xfId="0" applyNumberFormat="1" applyFont="1" applyAlignment="1">
      <alignment horizontal="justify" vertical="top" wrapText="1"/>
    </xf>
    <xf numFmtId="0" fontId="4" fillId="0" borderId="0" xfId="0" applyNumberFormat="1" applyFont="1" applyAlignment="1">
      <alignment horizontal="justify" vertical="top" wrapText="1"/>
    </xf>
    <xf numFmtId="0" fontId="4" fillId="0" borderId="0" xfId="0" applyNumberFormat="1" applyFont="1" applyAlignment="1">
      <alignment horizontal="justify" vertical="top"/>
    </xf>
  </cellXfs>
  <cellStyles count="4">
    <cellStyle name="Millares 2" xfId="2" xr:uid="{00000000-0005-0000-0000-000000000000}"/>
    <cellStyle name="Moneda [0]" xfId="1" builtinId="7"/>
    <cellStyle name="Normal" xfId="0" builtinId="0"/>
    <cellStyle name="Normal 2" xfId="3" xr:uid="{00000000-0005-0000-0000-000003000000}"/>
  </cellStyles>
  <dxfs count="1">
    <dxf>
      <numFmt numFmtId="35" formatCode="_-* #,##0.00_-;\-* #,##0.00_-;_-* &quot;-&quot;??_-;_-@_-"/>
    </dxf>
  </dxfs>
  <tableStyles count="0" defaultTableStyle="TableStyleMedium2" defaultPivotStyle="PivotStyleLight16"/>
  <colors>
    <mruColors>
      <color rgb="FFCCFF33"/>
      <color rgb="FFFF5BF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92869</xdr:colOff>
      <xdr:row>1</xdr:row>
      <xdr:rowOff>119063</xdr:rowOff>
    </xdr:from>
    <xdr:to>
      <xdr:col>2</xdr:col>
      <xdr:colOff>992187</xdr:colOff>
      <xdr:row>1</xdr:row>
      <xdr:rowOff>614363</xdr:rowOff>
    </xdr:to>
    <xdr:pic>
      <xdr:nvPicPr>
        <xdr:cNvPr id="2" name="MainLogo">
          <a:extLst>
            <a:ext uri="{FF2B5EF4-FFF2-40B4-BE49-F238E27FC236}">
              <a16:creationId xmlns:a16="http://schemas.microsoft.com/office/drawing/2014/main" id="{B2D56B24-C72D-4224-8E5F-93B14143175B}"/>
            </a:ext>
          </a:extLst>
        </xdr:cNvPr>
        <xdr:cNvPicPr>
          <a:picLocks noChangeAspect="1"/>
        </xdr:cNvPicPr>
      </xdr:nvPicPr>
      <xdr:blipFill>
        <a:blip xmlns:r="http://schemas.openxmlformats.org/officeDocument/2006/relationships" r:embed="rId1" cstate="print"/>
        <a:stretch>
          <a:fillRect/>
        </a:stretch>
      </xdr:blipFill>
      <xdr:spPr>
        <a:xfrm>
          <a:off x="92869" y="285751"/>
          <a:ext cx="5979318" cy="495300"/>
        </a:xfrm>
        <a:prstGeom prst="rect">
          <a:avLst/>
        </a:prstGeom>
        <a:ln w="1270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0YALI\2020\2.%20Salud%20P&#250;blica\COAI%20Y%20PAS%202020\COAI%20-%20PAS%202021%20proyecc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YCOMP"/>
      <sheetName val=" COAI "/>
      <sheetName val="PAS "/>
      <sheetName val="Hoja1"/>
      <sheetName val="Sheet1"/>
    </sheetNames>
    <sheetDataSet>
      <sheetData sheetId="0"/>
      <sheetData sheetId="1"/>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elipe" refreshedDate="44590.556616087961" createdVersion="6" refreshedVersion="6" minRefreshableVersion="3" recordCount="47" xr:uid="{00000000-000A-0000-FFFF-FFFF00000000}">
  <cacheSource type="worksheet">
    <worksheetSource ref="A14:Y62" sheet="PAS 2024"/>
  </cacheSource>
  <cacheFields count="25">
    <cacheField name="Objetivos Estratégicos del PTS" numFmtId="0">
      <sharedItems longText="1"/>
    </cacheField>
    <cacheField name="Dimensión PDSP" numFmtId="0">
      <sharedItems count="10">
        <s v="Salud Ambiental"/>
        <s v="Vida Saludable y Condiciones No Transmisibles"/>
        <s v="Convivencia Social y Salud Mental"/>
        <s v="Seguridad Alimentaria y Nutricional"/>
        <s v="Sexualidad, Derechos Sexuales y Reproductivos"/>
        <s v="Vida Saludable y Enfermedades Transmisibles"/>
        <s v="Salud Pública en Emergencias y Desastres"/>
        <s v="Salud y Ámbito Laboral"/>
        <s v="Transversal Gestión Diferencial de Poblaciones Vulnerables"/>
        <s v="Fortalecimiento de la autoridad sanitaria para la gestión en salud"/>
      </sharedItems>
    </cacheField>
    <cacheField name="Objetivos Sanitarios de la dimensión u objetivos de resultado" numFmtId="0">
      <sharedItems containsNonDate="0" containsString="0" containsBlank="1"/>
    </cacheField>
    <cacheField name="Programa" numFmtId="0">
      <sharedItems containsNonDate="0" containsString="0" containsBlank="1"/>
    </cacheField>
    <cacheField name="Meta Sanitaria del componente o meta de producto" numFmtId="0">
      <sharedItems longText="1"/>
    </cacheField>
    <cacheField name="Valor apropiación año 2022 (en pesos)" numFmtId="0">
      <sharedItems containsString="0" containsBlank="1" containsNumber="1" minValue="0" maxValue="8268428698.1977425"/>
    </cacheField>
    <cacheField name="Fuente de Financiación Real" numFmtId="0">
      <sharedItems containsBlank="1"/>
    </cacheField>
    <cacheField name="Valor apropiación fuente año 2022 (en pesos)" numFmtId="0">
      <sharedItems containsString="0" containsBlank="1" containsNumber="1" minValue="0" maxValue="8268428698.1977425"/>
    </cacheField>
    <cacheField name="Descripción de la Actividad" numFmtId="0">
      <sharedItems longText="1"/>
    </cacheField>
    <cacheField name="Cantidad Programada año 2021" numFmtId="0">
      <sharedItems containsSemiMixedTypes="0" containsString="0" containsNumber="1" containsInteger="1" minValue="1" maxValue="140"/>
    </cacheField>
    <cacheField name="Unidad de Medida" numFmtId="0">
      <sharedItems/>
    </cacheField>
    <cacheField name="Trimestre 1" numFmtId="0">
      <sharedItems containsSemiMixedTypes="0" containsString="0" containsNumber="1" containsInteger="1" minValue="0" maxValue="25"/>
    </cacheField>
    <cacheField name="Trimestre 2" numFmtId="0">
      <sharedItems containsSemiMixedTypes="0" containsString="0" containsNumber="1" containsInteger="1" minValue="0" maxValue="50"/>
    </cacheField>
    <cacheField name="Trimestre 3" numFmtId="0">
      <sharedItems containsSemiMixedTypes="0" containsString="0" containsNumber="1" containsInteger="1" minValue="0" maxValue="50"/>
    </cacheField>
    <cacheField name="Trimestre 4" numFmtId="0">
      <sharedItems containsSemiMixedTypes="0" containsString="0" containsNumber="1" containsInteger="1" minValue="0" maxValue="30"/>
    </cacheField>
    <cacheField name="Código Rubro Presupuestal" numFmtId="0">
      <sharedItems containsBlank="1"/>
    </cacheField>
    <cacheField name="Línea Operativa PDSP" numFmtId="0">
      <sharedItems/>
    </cacheField>
    <cacheField name="Categoría  Operativa PDSP" numFmtId="0">
      <sharedItems/>
    </cacheField>
    <cacheField name="Fuente de Financiación" numFmtId="0">
      <sharedItems/>
    </cacheField>
    <cacheField name="Subcategoría Fuente de Financiación" numFmtId="0">
      <sharedItems/>
    </cacheField>
    <cacheField name="FUT" numFmtId="0">
      <sharedItems/>
    </cacheField>
    <cacheField name="Total Recursos Programados (en pesos)" numFmtId="0">
      <sharedItems containsString="0" containsBlank="1" containsNumber="1" minValue="0" maxValue="8268428698.1977425"/>
    </cacheField>
    <cacheField name="Responsable Dependencia" numFmtId="0">
      <sharedItems/>
    </cacheField>
    <cacheField name="Responsable Cargo" numFmtId="0">
      <sharedItems/>
    </cacheField>
    <cacheField name="Nombres y Apellido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0"/>
    <m/>
    <m/>
    <s v="A 2023, el 60% de la población está capacitada en la conservación y cuidado del medio Ambiente"/>
    <n v="6000000"/>
    <s v="1. Recursos Provenientes del Sistema General de Participaciones (SGP), los estimará el MSPS a cada Entidad Territorial conforme a la Ley 715 de 2001"/>
    <n v="6000000"/>
    <s v="Jornadas pedagógicas para la prevención de enfermedades transmitidas por vectores del municipio, mediante visitas casa a casa en la zona donde se presenten casos positivos en el municipio."/>
    <n v="30"/>
    <s v="Número"/>
    <n v="5"/>
    <n v="10"/>
    <n v="10"/>
    <n v="5"/>
    <s v="I.5.A.2.2.15.1"/>
    <s v="Promoción de la salud"/>
    <s v="PIC - Prevención y control de vectores"/>
    <s v="Recursos Provenientes del Sistema General de Participaciones (SGP), los estimará el MSPS a cada Entidad Territorial conforme  a la Ley 715 de 2001"/>
    <s v="SGP - Salud Pública Vigencia Actual"/>
    <s v="N/A"/>
    <n v="6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0"/>
    <m/>
    <m/>
    <s v="A 2023, El 40% de la población santafereña de la zona rural, esta educada sobre la adecuada disposición de los residuos sólidos."/>
    <n v="6000000"/>
    <s v="1. Recursos Provenientes del Sistema General de Participaciones (SGP), los estimará el MSPS a cada Entidad Territorial conforme a la Ley 715 de 2001"/>
    <n v="6000000"/>
    <s v="Jornadas pedagógicas, de recolección de inservibles en el municipio, priorizando sectores con más casos reportados de enfermedades transmisibles por vectores."/>
    <n v="30"/>
    <s v="Número"/>
    <n v="5"/>
    <n v="10"/>
    <n v="10"/>
    <n v="5"/>
    <s v="I.5.A.2.2.15.2"/>
    <s v="Promoción de la salud"/>
    <s v="PIC - Prevención y control de vectores"/>
    <s v="Recursos Provenientes del Sistema General de Participaciones (SGP), los estimará el MSPS a cada Entidad Territorial conforme  a la Ley 715 de 2002"/>
    <s v="SGP - Salud Pública Vigencia Actual"/>
    <s v="N/A"/>
    <n v="6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1"/>
    <m/>
    <m/>
    <s v="A 2023, la Población del Municipio de Santa Fe de Antioquia cuenta con hábitos de vida saludable."/>
    <n v="3000000"/>
    <s v="1. Recursos Provenientes del Sistema General de Participaciones (SGP), los estimará el MSPS a cada Entidad Territorial conforme a la Ley 715 de 2001"/>
    <n v="3000000"/>
    <s v="Promoción de Estilos de Vida Saludables, mediante actividades físicas y lúdicas (1 urbana y 2 rurales) en la semana nacional de los Estilos de Vida Saludable del mes de septiembre con población en general."/>
    <n v="3"/>
    <s v="Número"/>
    <n v="0"/>
    <n v="0"/>
    <n v="3"/>
    <n v="0"/>
    <s v="I.5.A.2.2.16.1"/>
    <s v="Promoción de la salud"/>
    <s v="PIC - Educación y comunicación en salud"/>
    <s v="Recursos Provenientes del Sistema General de Participaciones (SGP), los estimará el MSPS a cada Entidad Territorial conforme  a la Ley 715 de 2003"/>
    <s v="SGP - Salud Pública Vigencia Actual"/>
    <s v="N/A"/>
    <n v="3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1"/>
    <m/>
    <m/>
    <s v="A 2023, la Población del Municipio de Santa Fe de Antioquia cuenta con hábitos de vida saludable."/>
    <n v="12600000"/>
    <s v="1. Recursos Provenientes del Sistema General de Participaciones (SGP), los estimará el MSPS a cada Entidad Territorial conforme a la Ley 715 de 2001"/>
    <n v="12600000"/>
    <s v="Actividad física (aeróbicos, danza, acondicionamiento físico) con grupos escolarizados o comunidad en general de la zona rural del municipio."/>
    <n v="68"/>
    <s v="Número"/>
    <n v="13"/>
    <n v="20"/>
    <n v="20"/>
    <n v="15"/>
    <s v="I.5.A.2.2.16.1"/>
    <s v="Promoción de la salud"/>
    <s v="PIC - Educación y comunicación en salud"/>
    <s v="Recursos Provenientes del Sistema General de Participaciones (SGP), los estimará el MSPS a cada Entidad Territorial conforme  a la Ley 715 de 2004"/>
    <s v="SGP - Salud Pública Vigencia Actual"/>
    <s v="N/A"/>
    <n v="126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1"/>
    <m/>
    <m/>
    <s v="A 2023, la Población del Municipio de Santa Fe de Antioquia cuenta con hábitos de vida saludable."/>
    <n v="2800000"/>
    <s v="1. Recursos Provenientes del Sistema General de Participaciones (SGP), los estimará el MSPS a cada Entidad Territorial conforme a la Ley 715 de 2001"/>
    <n v="2800000"/>
    <s v="Promover la estrategia 4 x 4, por medio de talleres didácticos, dirigidos hacia la comunidad en general."/>
    <n v="14"/>
    <s v="Número"/>
    <n v="2"/>
    <n v="5"/>
    <n v="5"/>
    <n v="2"/>
    <s v="I.5.A.2.2.16.1"/>
    <s v="Promoción de la salud"/>
    <s v="PIC - Educación y comunicación en salud"/>
    <s v="Recursos Provenientes del Sistema General de Participaciones (SGP), los estimará el MSPS a cada Entidad Territorial conforme  a la Ley 715 de 2005"/>
    <s v="SGP - Salud Pública Vigencia Actual"/>
    <s v="N/A"/>
    <n v="28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1"/>
    <m/>
    <m/>
    <s v="A 2023, la Población del Municipio de Santa Fe de Antioquia cuenta con hábitos de vida saludable."/>
    <n v="15000000"/>
    <s v="1. Recursos Provenientes del Sistema General de Participaciones (SGP), los estimará el MSPS a cada Entidad Territorial conforme a la Ley 715 de 2001"/>
    <n v="15000000"/>
    <s v="Talleres didácticos de enfermedades prevalentes en el adulto mayor, con grupos conformados de adultos mayores de la zona rural del municipio."/>
    <n v="100"/>
    <s v="Número"/>
    <n v="25"/>
    <n v="25"/>
    <n v="25"/>
    <n v="25"/>
    <s v="I.5.A.2.2.20.2"/>
    <s v="Promoción de la salud"/>
    <s v="PIC - Educación y comunicación en salud"/>
    <s v="Recursos Provenientes del Sistema General de Participaciones (SGP), los estimará el MSPS a cada Entidad Territorial conforme  a la Ley 715 de 2021"/>
    <s v="SGP - Salud Pública Vigencia Actual"/>
    <s v="N/A"/>
    <n v="15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1"/>
    <m/>
    <m/>
    <s v="A 2023, la Población del Municipio de Santa Fe de Antioquia cuenta con hábitos de vida saludable."/>
    <n v="3300000"/>
    <s v="1. Recursos Provenientes del Sistema General de Participaciones (SGP), los estimará el MSPS a cada Entidad Territorial conforme a la Ley 715 de 2001"/>
    <n v="3300000"/>
    <s v="Capacitación sobre Estilos de Vida Saludables, a través de rutinas fáciles de realizar en la cotidianidad y de acuerdo con el contexto y capacidad física de la población."/>
    <n v="22"/>
    <s v="Número"/>
    <n v="1"/>
    <n v="10"/>
    <n v="10"/>
    <n v="1"/>
    <s v="I.5.A.2.2.16.2"/>
    <s v="Promoción de la salud"/>
    <s v="PIC - Educación y comunicación en salud"/>
    <s v="Recursos Provenientes del Sistema General de Participaciones (SGP), los estimará el MSPS a cada Entidad Territorial conforme  a la Ley 715 de 2006"/>
    <s v="SGP - Salud Pública Vigencia Actual"/>
    <s v="N/A"/>
    <n v="33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2"/>
    <m/>
    <m/>
    <s v="A 2023, El 60% de la población santafereña es fortalecida en cultura ciudadana desde el enfoque del buen trato y bienestar comunitario"/>
    <n v="2500000"/>
    <s v="1. Recursos Provenientes del Sistema General de Participaciones (SGP), los estimará el MSPS a cada Entidad Territorial conforme a la Ley 715 de 2001"/>
    <n v="2500000"/>
    <s v="Seguimiento y movilizaciones (10) de la estrategia Habilidades para la vida con población institucionalizada de primera infancia, grupo docentes de las instituciones educativas, población urbana y rural mediante talleres con elaboración de material didáctico."/>
    <n v="20"/>
    <s v="Número"/>
    <n v="3"/>
    <n v="6"/>
    <n v="6"/>
    <n v="5"/>
    <s v="I.5.A.2.2.17.1"/>
    <s v="Promoción de la salud"/>
    <s v="PIC - Educación y comunicación en salud"/>
    <s v="Recursos Provenientes del Sistema General de Participaciones (SGP), los estimará el MSPS a cada Entidad Territorial conforme  a la Ley 715 de 2007"/>
    <s v="SGP - Salud Pública Vigencia Actual"/>
    <s v="N/A"/>
    <n v="25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2"/>
    <m/>
    <m/>
    <s v="A 2023, El 60% de la población santafereña es fortalecida en cultura ciudadana desde el enfoque del buen trato y bienestar comunitario"/>
    <n v="7500000"/>
    <s v="1. Recursos Provenientes del Sistema General de Participaciones (SGP), los estimará el MSPS a cada Entidad Territorial conforme a la Ley 715 de 2001"/>
    <n v="7500000"/>
    <s v="Promover en los diferentes escenarios municipales la atención psicosocial individual y familiar por situaciones asociadas a la violencia intrafamiliar, comunicación efectiva, pautas de crianza el consumo de sustancias psicoactivas y otras adicciones, intento de suicidio, mediante  talleres, zona urbana y rural."/>
    <n v="60"/>
    <s v="Número"/>
    <n v="10"/>
    <n v="20"/>
    <n v="15"/>
    <n v="15"/>
    <s v="I.5.A.2.2.17.1"/>
    <s v="Promoción de la salud"/>
    <s v="PIC - Educación y comunicación en salud"/>
    <s v="Recursos Provenientes del Sistema General de Participaciones (SGP), los estimará el MSPS a cada Entidad Territorial conforme  a la Ley 715 de 2008"/>
    <s v="SGP - Salud Pública Vigencia Actual"/>
    <s v="N/A"/>
    <n v="75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2"/>
    <m/>
    <m/>
    <s v="A 2023, EL 70% de la población santafereña conoce las rutas de atención en salud mental del municipio."/>
    <n v="6250000"/>
    <s v="1. Recursos Provenientes del Sistema General de Participaciones (SGP), los estimará el MSPS a cada Entidad Territorial conforme a la Ley 715 de 2001"/>
    <n v="6250000"/>
    <s v="Socializar la ruta de atención en los intentos de suicidio ,ruta de discapacidad, ruta de farmacodependencia Ruta de violencias Ruta de abuso sexual Mediante talleres educativos en todas las instituciones educativas del municipio y grupos focalizados, y hacer seguimiento a los casos, brindando acompañamiento psicológico a los pacientes._x000a_"/>
    <n v="50"/>
    <s v="Número"/>
    <n v="5"/>
    <n v="15"/>
    <n v="15"/>
    <n v="15"/>
    <s v="I.5.A.2.2.17.1"/>
    <s v="Promoción de la salud"/>
    <s v="PIC - Educación y comunicación en salud"/>
    <s v="Recursos Provenientes del Sistema General de Participaciones (SGP), los estimará el MSPS a cada Entidad Territorial conforme  a la Ley 715 de 2009"/>
    <s v="SGP - Salud Pública Vigencia Actual"/>
    <s v="N/A"/>
    <n v="625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2"/>
    <m/>
    <m/>
    <s v="A 2023, El 60% de la población santafereña es fortalecida en cultura ciudadana desde el enfoque del buen trato y bienestar comunitario"/>
    <n v="6250000"/>
    <s v="1. Recursos Provenientes del Sistema General de Participaciones (SGP), los estimará el MSPS a cada Entidad Territorial conforme a la Ley 715 de 2001"/>
    <n v="6250000"/>
    <s v="Actividades lúdico-recreativas (movilizaciones) en el día Mundial de la salud, hablemos de la depresión.  Promoción de la salud mental en la ESE, Colegios,. Zona urbana; prevención de violencias: Intrafamiliar, de Genero, Sexual, Bullying y Ciber bullying"/>
    <n v="50"/>
    <s v="Número"/>
    <n v="5"/>
    <n v="15"/>
    <n v="15"/>
    <n v="15"/>
    <s v="I.5.A.2.2.17.2"/>
    <s v="Promoción de la salud"/>
    <s v="PIC - Educación y comunicación en salud"/>
    <s v="Recursos Provenientes del Sistema General de Participaciones (SGP), los estimará el MSPS a cada Entidad Territorial conforme  a la Ley 715 de 2010"/>
    <s v="SGP - Salud Pública Vigencia Actual"/>
    <s v="N/A"/>
    <n v="625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2"/>
    <m/>
    <m/>
    <s v="A 2023, El 60% de la población santafereña es fortalecida en cultura ciudadana desde el enfoque del buen trato y bienestar comunitario"/>
    <n v="650000"/>
    <s v="1. Recursos Provenientes del Sistema General de Participaciones (SGP), los estimará el MSPS a cada Entidad Territorial conforme a la Ley 715 de 2001"/>
    <n v="650000"/>
    <s v="Educación en salud mental, daños y riesgos asociados al consumo de sustancias psicoactivas, mediante movilizaciones sociales y difusión por medios de comunicación (radio, televisión) con evidencia Multimedia para difundir en otros espacios."/>
    <n v="5"/>
    <s v="Número"/>
    <n v="0"/>
    <n v="2"/>
    <n v="2"/>
    <n v="1"/>
    <s v="I.5.A.2.2.17.2"/>
    <s v="Promoción de la salud"/>
    <s v="PIC - Educación y comunicación en salud"/>
    <s v="Recursos Provenientes del Sistema General de Participaciones (SGP), los estimará el MSPS a cada Entidad Territorial conforme  a la Ley 715 de 2011"/>
    <s v="SGP - Salud Pública Vigencia Actual"/>
    <s v="N/A"/>
    <n v="65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3"/>
    <m/>
    <m/>
    <s v="A 2023, El Municipio de Santa Fe de Antioquia es modelo en el occidente Antioqueño en la estrategia IAMI"/>
    <n v="4400000"/>
    <s v="1. Recursos Provenientes del Sistema General de Participaciones (SGP), los estimará el MSPS a cada Entidad Territorial conforme a la Ley 715 de 2001"/>
    <n v="4400000"/>
    <s v="Socialización de la estrategia IAMI con maternas, gestantes, familias y funcionarios que brinden atención a esta población, con difusión masiva sobre alimentación exclusiva de lactancia materna, alimentación complementaria hasta los 2 años, promoción de la red de apoyo. Mediante talleres y realización de programas de radio."/>
    <n v="22"/>
    <s v="Número"/>
    <n v="5"/>
    <n v="6"/>
    <n v="6"/>
    <n v="5"/>
    <s v="I.5.A.2.2.18.1"/>
    <s v="Gestión de riesgo en salud"/>
    <s v="PIC - Conformación y fortalecimiento de redes sociales, comunitarias, sectoriales e intersectoriales"/>
    <s v="Recursos Provenientes del Sistema General de Participaciones (SGP), los estimará el MSPS a cada Entidad Territorial conforme  a la Ley 715 de 2012"/>
    <s v="SGP - Salud Pública Vigencia Actual"/>
    <s v="N/A"/>
    <n v="44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3"/>
    <m/>
    <m/>
    <s v="A 2023, El Municipio de Santa Fe de Antioquia es modelo en el occidente Antioqueño en la estrategia IAMI"/>
    <n v="4000000"/>
    <s v="1. Recursos Provenientes del Sistema General de Participaciones (SGP), los estimará el MSPS a cada Entidad Territorial conforme a la Ley 715 de 2001"/>
    <n v="4000000"/>
    <s v="Movilización para la promoción de la Semana Mundial de la Lactancia Materna del 7 al 12 de agosto de 2021, adoptando el lema internacional, con personal que trabaja con gestantes, lactantes y primera infancia, en la zona urbana y rural."/>
    <n v="1"/>
    <s v="Número"/>
    <n v="0"/>
    <n v="0"/>
    <n v="1"/>
    <n v="0"/>
    <s v="I.5.A.2.2.18.1"/>
    <s v="Gestión de riesgo en salud"/>
    <s v="PIC - Conformación y fortalecimiento de redes sociales, comunitarias, sectoriales e intersectoriales"/>
    <s v="Recursos Provenientes del Sistema General de Participaciones (SGP), los estimará el MSPS a cada Entidad Territorial conforme  a la Ley 715 de 2013"/>
    <s v="SGP - Salud Pública Vigencia Actual"/>
    <s v="N/A"/>
    <n v="4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3"/>
    <m/>
    <m/>
    <s v="A 2023, El 40% de la población santafereña es capacitada en hábitos alimenticios saludables."/>
    <n v="2600000"/>
    <s v="1. Recursos Provenientes del Sistema General de Participaciones (SGP), los estimará el MSPS a cada Entidad Territorial conforme a la Ley 715 de 2001"/>
    <n v="2600000"/>
    <s v="Implementación y seguimiento de la estrategia tienda escolar saludable mediante una actividad educativa con (rectores, concejo directivo, administrativos de las tiendas escolares, docentes) y padres y madres de familia de las cinco instituciones priorizadas."/>
    <n v="13"/>
    <s v="Número"/>
    <n v="3"/>
    <n v="4"/>
    <n v="4"/>
    <n v="2"/>
    <s v="I.5.A.2.2.18.2"/>
    <s v="Promoción de la salud"/>
    <s v="PIC - Educación y comunicación en salud"/>
    <s v="Recursos Provenientes del Sistema General de Participaciones (SGP), los estimará el MSPS a cada Entidad Territorial conforme  a la Ley 715 de 2014"/>
    <s v="SGP - Salud Pública Vigencia Actual"/>
    <s v="N/A"/>
    <n v="26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3"/>
    <m/>
    <m/>
    <s v="A 2023, El 40% de la población santafereña es capacitada en hábitos alimenticios saludables."/>
    <n v="4500000"/>
    <s v="1. Recursos Provenientes del Sistema General de Participaciones (SGP), los estimará el MSPS a cada Entidad Territorial conforme a la Ley 715 de 2001"/>
    <n v="4500000"/>
    <s v="Actividades educativas de promoción de hábitos alimenticios saludables (aporte de nutrientes para la salud y la nutrición, desestimulo de consumo de alimentos no saludables) con difusión mediante programas radiales."/>
    <n v="15"/>
    <s v="Número"/>
    <n v="3"/>
    <n v="4"/>
    <n v="4"/>
    <n v="4"/>
    <s v="I.5.A.2.2.18.2"/>
    <s v="Promoción de la salud"/>
    <s v="PIC - Educación y comunicación en salud"/>
    <s v="Recursos Provenientes del Sistema General de Participaciones (SGP), los estimará el MSPS a cada Entidad Territorial conforme  a la Ley 715 de 2015"/>
    <s v="SGP - Salud Pública Vigencia Actual"/>
    <s v="N/A"/>
    <n v="45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4"/>
    <m/>
    <m/>
    <s v="A 2023 se cuenta con una reducción de embarazos en adolescentes en un 10%, los embarazos en adolescentes cuentan con 7 o más controles prenatales."/>
    <n v="5000000"/>
    <s v="1. Recursos Provenientes del Sistema General de Participaciones (SGP), los estimará el MSPS a cada Entidad Territorial conforme a la Ley 715 de 2001"/>
    <n v="5000000"/>
    <s v="Realizar 5 movilizaciones sociales en pro de una sexualidad con sentido y responsabilidad, sin estigmas ni discriminación en el marco de servicios amigables (SSSAJ), con adolescentes, jóvenes y adultos mayores del municipio, en convenio con instituciones como secretaria de educación, salud, desarrollo a la comunidad, comisaria de familia, ICBF, Iglesias, Policía de Infancia y adolescencia, entre otros actores."/>
    <n v="5"/>
    <s v="Número"/>
    <n v="0"/>
    <n v="2"/>
    <n v="2"/>
    <n v="1"/>
    <s v="I.5.A.2.2.19.1"/>
    <s v="Promoción de la salud"/>
    <s v="PIC - Educación y comunicación en salud"/>
    <s v="Recursos Provenientes del Sistema General de Participaciones (SGP), los estimará el MSPS a cada Entidad Territorial conforme  a la Ley 715 de 2016"/>
    <s v="SGP - Salud Pública Vigencia Actual"/>
    <s v="N/A"/>
    <n v="5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4"/>
    <m/>
    <m/>
    <s v="A 2023 se cuenta con una reducción de embarazos en adolescentes en un 10%, los embarazos en adolescentes cuentan con 7 o más controles prenatales."/>
    <n v="28000000"/>
    <s v="1. Recursos Provenientes del Sistema General de Participaciones (SGP), los estimará el MSPS a cada Entidad Territorial conforme a la Ley 715 de 2001"/>
    <n v="28000000"/>
    <s v="Talleres mitigación de riesgos de embarazo en adolescente (métodos anticonceptivos) (20), enfermedades de transmisión sexual (20), Servicios Amigables para adolescentes y jóvenes (20), derechos sexuales y reproductivos (20), asesoría conceptiva (19), diversidad sexual -LGTBI- (40), dirigida a la comunidad educativa-Atención preferencial y diferencial para adolescentes y jóvenes."/>
    <n v="140"/>
    <s v="Número"/>
    <n v="20"/>
    <n v="50"/>
    <n v="50"/>
    <n v="20"/>
    <s v="I.5.A.2.2.19.1"/>
    <s v="Promoción de la salud"/>
    <s v="PIC - Educación y comunicación en salud"/>
    <s v="Recursos Provenientes del Sistema General de Participaciones (SGP), los estimará el MSPS a cada Entidad Territorial conforme  a la Ley 715 de 2017"/>
    <s v="SGP - Salud Pública Vigencia Actual"/>
    <s v="N/A"/>
    <n v="28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4"/>
    <m/>
    <m/>
    <s v="A 2023, El Municipio de Santa Fe de Antioquia incrementa las coberturas de planificación familiar en un 30%"/>
    <n v="5000000"/>
    <s v="1. Recursos Provenientes del Sistema General de Participaciones (SGP), los estimará el MSPS a cada Entidad Territorial conforme a la Ley 715 de 2001"/>
    <n v="5000000"/>
    <s v="Jornada pedagógica del Día Mundial de la Prevención del VIH SIDA, promoción de la realización de la prueba rápida de VIH y promoción del condón con doble propósito. Día Mundial del Cáncer de Seno y Cuello Uterino."/>
    <n v="5"/>
    <s v="Número"/>
    <n v="0"/>
    <n v="2"/>
    <n v="2"/>
    <n v="1"/>
    <s v="I.5.A.2.2.19.2"/>
    <s v="Promoción de la salud"/>
    <s v="PIC - Educación y comunicación en salud"/>
    <s v="Recursos Provenientes del Sistema General de Participaciones (SGP), los estimará el MSPS a cada Entidad Territorial conforme  a la Ley 715 de 2018"/>
    <s v="SGP - Salud Pública Vigencia Actual"/>
    <s v="N/A"/>
    <n v="5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5"/>
    <m/>
    <m/>
    <s v="A 2023 La comunidad Santafereña esta sensibilizada sobre la importancia de la tenencia responsable de mascotas"/>
    <n v="10000000"/>
    <s v="1. Recursos Provenientes del Sistema General de Participaciones (SGP), los estimará el MSPS a cada Entidad Territorial conforme a la Ley 715 de 2001"/>
    <n v="10000000"/>
    <s v="Capacitación sobre enfermedades transmitidas por animales (zoonosis), haciendo énfasis en la importancia de las vacunas de los animales domésticos y del reporte posibles accidentes rábicos, para la adecuada aplicación de la vacuna antirrábica."/>
    <n v="100"/>
    <s v="Número"/>
    <n v="20"/>
    <n v="20"/>
    <n v="30"/>
    <n v="30"/>
    <s v="I.5.A.2.2.20.1"/>
    <s v="Promoción de la salud"/>
    <s v="PIC - Educación y comunicación en salud"/>
    <s v="Recursos Provenientes del Sistema General de Participaciones (SGP), los estimará el MSPS a cada Entidad Territorial conforme  a la Ley 715 de 2019"/>
    <s v="SGP - Salud Pública Vigencia Actual"/>
    <s v="N/A"/>
    <n v="10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5"/>
    <m/>
    <m/>
    <s v="A 2021 La comunidad santafereña es capacitada sobre las rutas de atención en casos de sospecha de Covid19, conoce el correcto uso del lavado de manos y el uso del tapabocas para la prevención de enfermedades respiratorias"/>
    <n v="11500000"/>
    <s v="1. Recursos Provenientes del Sistema General de Participaciones (SGP), los estimará el MSPS a cada Entidad Territorial conforme a la Ley 715 de 2001"/>
    <n v="11500000"/>
    <s v="Talleres educativos sobre promocion , prevencion, mitigacion y vacunacion de la covid-19"/>
    <n v="40"/>
    <s v="Número"/>
    <n v="10"/>
    <n v="10"/>
    <n v="10"/>
    <n v="10"/>
    <s v="I.5.A.2.2.20.2"/>
    <s v="Promoción de la salud"/>
    <s v="PIC - Educación y comunicación en salud"/>
    <s v="Recursos Provenientes del Sistema General de Participaciones (SGP), los estimará el MSPS a cada Entidad Territorial conforme  a la Ley 715 de 2020"/>
    <s v="SGP - Salud Pública Vigencia Actual"/>
    <s v="N/A"/>
    <n v="115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6"/>
    <m/>
    <m/>
    <s v="A 2023 el Municipio de Santa Fe de Antioquia está preparado técnicamente, económicamente y locativamente para la atención de las emergencias naturales "/>
    <n v="2400000"/>
    <s v="1. Recursos Provenientes del Sistema General de Participaciones (SGP), los estimará el MSPS a cada Entidad Territorial conforme a la Ley 715 de 2001"/>
    <n v="2400000"/>
    <s v="Talleres educativos sobre socialización de planes de riesgos de desastres, con población en general."/>
    <n v="4"/>
    <s v="Número"/>
    <n v="1"/>
    <n v="1"/>
    <n v="1"/>
    <n v="1"/>
    <s v="I.5.A.2.2.24.1"/>
    <s v="Promoción de la salud"/>
    <s v="PIC - Educación y comunicación en salud"/>
    <s v="Recursos Provenientes del Sistema General de Participaciones (SGP), los estimará el MSPS a cada Entidad Territorial conforme  a la Ley 715 de 2022"/>
    <s v="SGP - Salud Pública Vigencia Actual"/>
    <s v="N/A"/>
    <n v="24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6"/>
    <m/>
    <m/>
    <s v="A 2023 el Municipio de Santa Fe de Antioquia está preparado técnicamente, económicamente y locativamente para la atención de las emergencias naturales "/>
    <n v="3000000"/>
    <s v="1. Recursos Provenientes del Sistema General de Participaciones (SGP), los estimará el MSPS a cada Entidad Territorial conforme a la Ley 715 de 2001"/>
    <n v="3000000"/>
    <s v="Simulacros para acciones de reacción inmediata frente a emergencias y desastres posibles en el municipio (terremotos, deslizamientos, inundaciones)."/>
    <n v="1"/>
    <s v="Número"/>
    <n v="0"/>
    <n v="0"/>
    <n v="1"/>
    <n v="0"/>
    <s v="I.5.A.2.2.24.2"/>
    <s v="Promoción de la salud"/>
    <s v="PIC - Educación y comunicación en salud"/>
    <s v="Recursos Provenientes del Sistema General de Participaciones (SGP), los estimará el MSPS a cada Entidad Territorial conforme  a la Ley 715 de 2023"/>
    <s v="SGP - Salud Pública Vigencia Actual"/>
    <s v="N/A"/>
    <n v="3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7"/>
    <m/>
    <m/>
    <s v="A 2023, El municipio de Santa Fe de Antioquia cuenta con un porcentaje de cobertura de afiliación al Sistema General de Seguridad Social del 97%, el 40% de los empleados al sector informal cuentan con riesgos laborales."/>
    <n v="10000000"/>
    <s v="1. Recursos Provenientes del Sistema General de Participaciones (SGP), los estimará el MSPS a cada Entidad Territorial conforme a la Ley 715 de 2001"/>
    <n v="10000000"/>
    <s v="Talleres de sensibilización y asesoría sobre el uso de EPP (elementos de protección personal), con trabajadores informales tanto de la zona urbana como rural."/>
    <n v="50"/>
    <s v="Número"/>
    <n v="10"/>
    <n v="15"/>
    <n v="15"/>
    <n v="10"/>
    <s v="I.5.A.2.2.21.1"/>
    <s v="Promoción de la salud"/>
    <s v="PIC - Educación y comunicación en salud"/>
    <s v="Recursos Provenientes del Sistema General de Participaciones (SGP), los estimará el MSPS a cada Entidad Territorial conforme  a la Ley 715 de 2024"/>
    <s v="SGP - Salud Pública Vigencia Actual"/>
    <s v="N/A"/>
    <n v="10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7"/>
    <m/>
    <m/>
    <s v="A 2023, El municipio de Santa Fe de Antioquia cuenta con un porcentaje de cobertura de afiliación al Sistema General de Seguridad Social del 97%, el 40% de los empleados al sector informal cuentan con riesgos laborales."/>
    <n v="10000000"/>
    <s v="1. Recursos Provenientes del Sistema General de Participaciones (SGP), los estimará el MSPS a cada Entidad Territorial conforme a la Ley 715 de 2001"/>
    <n v="10000000"/>
    <s v="Actividades Educativas de mitigación de riesgos laborales con trabajadores informales con población urbana y rural. "/>
    <n v="50"/>
    <s v="Número"/>
    <n v="10"/>
    <n v="15"/>
    <n v="15"/>
    <n v="10"/>
    <s v="I.5.A.2.2.21.1"/>
    <s v="Promoción de la salud"/>
    <s v="PIC - Educación y comunicación en salud"/>
    <s v="Recursos Provenientes del Sistema General de Participaciones (SGP), los estimará el MSPS a cada Entidad Territorial conforme  a la Ley 715 de 2025"/>
    <s v="SGP - Salud Pública Vigencia Actual"/>
    <s v="N/A"/>
    <n v="10000000"/>
    <s v="Secretaría de Salud, Protección y Bienestar Social"/>
    <s v="Secretario de Salud, Protección y Bienestar Social"/>
    <s v="Jorge Mario Sanchez Palacio"/>
  </r>
  <r>
    <s v="Identificar la población vulnerable del municipio, dándole a conocer la ruta de acceso y/o atención integral en atención psicosocial que permita fortalecer la capacidad de respuesta entre los diferentes actores, mejorando la atención a prestar"/>
    <x v="8"/>
    <m/>
    <m/>
    <s v="A 2023 La población discapacitada en el Municipio está caracterizada y recibe atención integral necesaria para su rehabilitación y proceso de reinserción social"/>
    <n v="5000000"/>
    <s v="1. Recursos Provenientes del Sistema General de Participaciones (SGP), los estimará el MSPS a cada Entidad Territorial conforme a la Ley 715 de 2001"/>
    <n v="5000000"/>
    <s v="Enseñar a las familias con personas en situación de discapacidad de movilidad reducida, sobre estrategias de salud mental (charlas educativas)"/>
    <n v="40"/>
    <s v="Número"/>
    <n v="10"/>
    <n v="10"/>
    <n v="10"/>
    <n v="10"/>
    <s v="I.5.A.2.2.22.1"/>
    <s v="Promoción de la salud"/>
    <s v="PIC - Educación y comunicación en salud"/>
    <s v="Recursos Provenientes del Sistema General de Participaciones (SGP), los estimará el MSPS a cada Entidad Territorial conforme  a la Ley 715 de 2026"/>
    <s v="SGP - Salud Pública Vigencia Actual"/>
    <s v="N/A"/>
    <n v="5000000"/>
    <s v="Secretaría de Salud, Protección y Bienestar Social"/>
    <s v="Secretario de Salud, Protección y Bienestar Social"/>
    <s v="Jorge Mario Sanchez Palacio"/>
  </r>
  <r>
    <s v="Identificar la población vulnerable del municipio, dándole a conocer la ruta de acceso y/o atención integral en atención psicosocial que permita fortalecer la capacidad de respuesta entre los diferentes actores, mejorando la atención a prestar"/>
    <x v="8"/>
    <m/>
    <m/>
    <s v="A 2023 La población discapacitada en el Municipio está caracterizada y recibe atención integral necesaria para su rehabilitación y proceso de reinserción social"/>
    <n v="5000000"/>
    <s v="1. Recursos Provenientes del Sistema General de Participaciones (SGP), los estimará el MSPS a cada Entidad Territorial conforme a la Ley 715 de 2001"/>
    <n v="5000000"/>
    <s v="Atención individual al usuario con discapacidad y su grupo familiar, con el fin de identificar sus problemáticas en salud mental"/>
    <n v="40"/>
    <s v="Número"/>
    <n v="10"/>
    <n v="10"/>
    <n v="10"/>
    <n v="10"/>
    <s v="I.5.A.2.2.22.1"/>
    <s v="Gestión de riesgo en salud"/>
    <s v="GSP - Desarrollo de capacidades"/>
    <s v="Recursos Provenientes del Sistema General de Participaciones (SGP), los estimará el MSPS a cada Entidad Territorial conforme  a la Ley 715 de 2027"/>
    <s v="SGP - Salud Pública Vigencia Actual"/>
    <s v="N/A"/>
    <n v="5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0"/>
    <s v="4. Recursos del Esfuerzo Propio Territorial Recursos propios"/>
    <n v="0"/>
    <s v="Elaboración del acto administrativo por medio del cual se incorporan los recursos para la cofinanciación del régimen subsidiado."/>
    <n v="2"/>
    <s v="Número"/>
    <n v="1"/>
    <n v="0"/>
    <n v="0"/>
    <n v="1"/>
    <s v="I.5.A.2.2.23"/>
    <s v="Gestión de la salud pública"/>
    <s v="Gestión del aseguramiento"/>
    <s v="Recursos del Esfuerzo Propio Territorial Recursos propios"/>
    <s v="Recursos del Esfuerzo Propio Territorial Recursos propios"/>
    <s v="N/A"/>
    <n v="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0"/>
    <s v="4. Recursos del Esfuerzo Propio Territorial Recursos propios"/>
    <n v="0"/>
    <s v="Realizar los cambios presupuestales necesarios según la LMA (mensual) y seguimiento a la ejecución de los recursos del régimen subsidiado."/>
    <n v="12"/>
    <s v="Número"/>
    <n v="3"/>
    <n v="3"/>
    <n v="3"/>
    <n v="3"/>
    <s v="I.5.A.2.2.24"/>
    <s v="Gestión de la salud pública"/>
    <s v="Gestión del aseguramiento"/>
    <s v="Recursos del Esfuerzo Propio Territorial Recursos propios"/>
    <s v="Recursos del Esfuerzo Propio Territorial Recursos propios"/>
    <s v="N/A"/>
    <n v="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0"/>
    <s v="4. Recursos del Esfuerzo Propio Territorial Recursos propios"/>
    <n v="0"/>
    <s v="Depuración, actualización y reporte de la base de datos."/>
    <n v="12"/>
    <s v="Número"/>
    <n v="3"/>
    <n v="3"/>
    <n v="3"/>
    <n v="3"/>
    <s v="I.5.A.2.2.25"/>
    <s v="Gestión de la salud pública"/>
    <s v="Gestión del aseguramiento"/>
    <s v="Recursos del Esfuerzo Propio Territorial Recursos propios"/>
    <s v="Recursos del Esfuerzo Propio Territorial Recursos propios"/>
    <s v="N/A"/>
    <n v="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0"/>
    <s v="4. Recursos del Esfuerzo Propio Territorial Recursos propios"/>
    <n v="0"/>
    <s v="Promoción de la afiliación al SGSSS a la población sin capacidad de pago para ingresar al régimen subsidiado, mediante la realización de programas radiales informativos y articulación con la ESE y EPS con el fin de aumentar las afiliaciones en el SGSSS."/>
    <n v="4"/>
    <s v="Número"/>
    <n v="1"/>
    <n v="1"/>
    <n v="1"/>
    <n v="1"/>
    <s v="I.5.A.2.2.26"/>
    <s v="Gestión de la salud pública"/>
    <s v="Gestión del aseguramiento"/>
    <s v="Recursos del Esfuerzo Propio Territorial Recursos propios"/>
    <s v="Recursos del Esfuerzo Propio Territorial Recursos propios"/>
    <s v="N/A"/>
    <n v="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0"/>
    <s v="4. Recursos del Esfuerzo Propio Territorial Recursos propios"/>
    <n v="0"/>
    <s v="Promoción de la afiliación como cotizantes al SGSSS a la población con capacidad de pago, o sin capacidad de pago para ingresar al régimen subsidiado, mediante la realización de programas radiales informativos."/>
    <n v="4"/>
    <s v="Número"/>
    <n v="1"/>
    <n v="1"/>
    <n v="1"/>
    <n v="1"/>
    <s v="I.5.A.2.2.27"/>
    <s v="Gestión de la salud pública"/>
    <s v="Gestión del aseguramiento"/>
    <s v="Recursos del Esfuerzo Propio Territorial Recursos propios"/>
    <s v="Recursos del Esfuerzo Propio Territorial Recursos propios"/>
    <s v="N/A"/>
    <n v="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0"/>
    <s v="4. Recursos del Esfuerzo Propio Territorial Recursos propios"/>
    <n v="0"/>
    <s v="Seguimiento a los indicadores de cobertura de afiliación al SGSSS, elaboración, reporte de informes de afiliaciones al SGSSS (Ordenanza 035 de 2017) y seguimiento al proceso de afiliaciones institucionales."/>
    <n v="12"/>
    <s v="Número"/>
    <n v="3"/>
    <n v="3"/>
    <n v="3"/>
    <n v="3"/>
    <s v="I.5.A.2.2.28"/>
    <s v="Gestión de la salud pública"/>
    <s v="Gestión del aseguramiento"/>
    <s v="Recursos del Esfuerzo Propio Territorial Recursos propios"/>
    <s v="Recursos del Esfuerzo Propio Territorial Recursos propios"/>
    <s v="N/A"/>
    <n v="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0"/>
    <s v="4. Recursos del Esfuerzo Propio Territorial Recursos propios"/>
    <n v="0"/>
    <s v="Elaboración y reporte de los informes de auditoría al régimen subsidiado Circular 001 de 2019."/>
    <n v="6"/>
    <s v="Número"/>
    <n v="1"/>
    <n v="2"/>
    <n v="2"/>
    <n v="1"/>
    <s v="I.5.A.2.2.29"/>
    <s v="Gestión de la salud pública"/>
    <s v="Gestión del aseguramiento"/>
    <s v="Recursos del Esfuerzo Propio Territorial Recursos propios"/>
    <s v="Recursos del Esfuerzo Propio Territorial Recursos propios"/>
    <s v="N/A"/>
    <n v="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12000000"/>
    <s v="1. Recursos Provenientes del Sistema General de Participaciones (SGP), los estimará el MSPS a cada Entidad Territorial conforme a la Ley 715 de 2001"/>
    <n v="12000000"/>
    <s v="Apoyo a la garantía de la suficiencia y disponibilidad de los insumos y biológicos."/>
    <n v="12"/>
    <s v="Número"/>
    <n v="3"/>
    <n v="3"/>
    <n v="3"/>
    <n v="3"/>
    <s v="I.5.A.2.2.20.1"/>
    <s v="Gestión del riesgo en salud"/>
    <s v="PIC - Prevención y control de vectores"/>
    <s v="1. Recursos Provenientes del Sistema General de Participaciones (SGP), los estimará el MSPS a cada Entidad Territorial conforme a la Ley 715 de 2001"/>
    <s v="SGP - Salud Pública "/>
    <s v="N/A"/>
    <n v="12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6000000"/>
    <s v="1. Recursos Provenientes del Sistema General de Participaciones (SGP), los estimará el MSPS a cada Entidad Territorial conforme a la Ley 715 de 2001"/>
    <n v="6000000"/>
    <s v="Apoyo logístico para investigaciones de campo en casos susceptibles de vigilancia epidemiológica."/>
    <n v="20"/>
    <s v="Número"/>
    <n v="3"/>
    <n v="5"/>
    <n v="5"/>
    <n v="7"/>
    <s v="I.5.A.2.2.23.2.3"/>
    <s v="Promoción de la salud "/>
    <s v="  PIC - Educación y comunicación en salud "/>
    <s v="1. Recursos Provenientes del Sistema General de Participaciones (SGP), los estimará el MSPS a cada Entidad Territorial conforme a la Ley 715 de 2001"/>
    <s v="SGP - Salud Pública "/>
    <s v="N/A"/>
    <n v="6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35000000"/>
    <s v="1. Recursos Provenientes del Sistema General de Participaciones (SGP), los estimará el MSPS a cada Entidad Territorial conforme a la Ley 715 de 2001"/>
    <n v="35000000"/>
    <s v="Implementación del plan de acción de la politica de participacion social en salud"/>
    <n v="4"/>
    <s v="Número"/>
    <n v="1"/>
    <n v="1"/>
    <n v="1"/>
    <n v="1"/>
    <s v="I.5.A.2.2.23.2.4"/>
    <s v="Gestión de la salud pública"/>
    <s v="GSP - Participación Social"/>
    <s v="1. Recursos Provenientes del Sistema General de Participaciones (SGP), los estimará el MSPS a cada Entidad Territorial conforme a la Ley 715 de 2001"/>
    <s v="SGP - Salud Pública"/>
    <s v="N/A"/>
    <n v="35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65037228"/>
    <s v="1. Recursos Provenientes del Sistema General de Participaciones (SGP), los estimará el MSPS a cada Entidad Territorial conforme a la Ley 715 de 2001"/>
    <n v="65037228"/>
    <s v="Gestión en la vigilancia en salud pública del municipio en la prevención, control de enfermedades y factores de riesgo para la salud pública de los habitantes, seguimiento a los casos reportados en el sistema de vigilancia epidemiológica (SIVIGILA) de acuerdo con los protocolos del instituto nacional de salud (INS), seguimiento al cumplimiento de metas de PYP por parte de las EPS presentes en el municipio y a las actividades registradas por la ESE Hospital en la resolución 4505 de 2012, seguimiento y control de ejecución de actividades del PIC y la estrategia atención primaria en salud. y realización de 2 monitoreos rápidos de cobertura en vacunación."/>
    <n v="4"/>
    <s v="Número"/>
    <n v="1"/>
    <n v="1"/>
    <n v="1"/>
    <n v="1"/>
    <s v="I.5.A.2.2.23.2.4"/>
    <s v="Gestión de la salud pública"/>
    <s v="GSP - Vigilancia en Salud Pública"/>
    <s v="1. Recursos Provenientes del Sistema General de Participaciones (SGP), los estimará el MSPS a cada Entidad Territorial conforme a la Ley 715 de 2001"/>
    <s v="SGP - Salud Pública"/>
    <s v="N/A"/>
    <n v="65037228"/>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8000000"/>
    <s v="1. Recursos Provenientes del Sistema General de Participaciones (SGP), los estimará el MSPS a cada Entidad Territorial conforme a la Ley 715 de 2001"/>
    <n v="8000000"/>
    <s v="Recolectar la información necesaria para realizar la actualización del ASIS, análisis de los anexos de cada una de las dimensiones de salud pública, actualizar las tablas de morbilidad y mortalidad y hacer informe final."/>
    <n v="4"/>
    <s v="Número"/>
    <n v="1"/>
    <n v="1"/>
    <n v="1"/>
    <n v="1"/>
    <s v="I.5.A.2.2.23.1"/>
    <s v="Gestión de la salud pública"/>
    <s v="GSP - Planeación Integral en Salud"/>
    <s v="1. Recursos Provenientes del Sistema General de Participaciones (SGP), los estimará el MSPS a cada Entidad Territorial conforme a la Ley 715 de 2001"/>
    <s v="SGP - Salud Pública"/>
    <s v="N/A"/>
    <n v="80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3300000"/>
    <s v="1. Recursos Provenientes del Sistema General de Participaciones (SGP), los estimará el MSPS a cada Entidad Territorial conforme a la Ley 715 de 2001"/>
    <n v="3300000"/>
    <s v="Apoyo a jornadas de vacunación sin barreras."/>
    <n v="3"/>
    <s v="Número"/>
    <n v="1"/>
    <n v="1"/>
    <n v="0"/>
    <n v="1"/>
    <s v="I.5.A.2.2.20.1"/>
    <s v="Gestión de la salud pública"/>
    <s v="GSP - Coordinación Intersectorial"/>
    <s v="1. Recursos Provenientes del Sistema General de Participaciones (SGP), los estimará el MSPS a cada Entidad Territorial conforme a la Ley 715 de 2001"/>
    <s v="SGP - Salud Pública"/>
    <s v="N/A"/>
    <n v="33000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6974353533"/>
    <s v="Recursos_Provenientes_del_Sistema_General_de_Participaciones_SGP"/>
    <n v="6974353533"/>
    <s v="garantizar la cobertura en el aseguramiento"/>
    <n v="12"/>
    <s v="Número"/>
    <n v="3"/>
    <n v="3"/>
    <n v="3"/>
    <n v="3"/>
    <m/>
    <s v="Gestión de la salud pública"/>
    <s v="Gestión del aseguramiento"/>
    <s v="Recursos_Provenientes_del_Sistema_General_de_Participaciones_SGP"/>
    <s v="Recursos_Provenientes_del_Sistema_General_de_Participaciones_SGP"/>
    <s v="N/A"/>
    <n v="6974353533"/>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8268428698.1977425"/>
    <s v="FOSYGA_Porcentaje_destinado_a_Entidad_Territorial"/>
    <n v="8268428698.1977425"/>
    <s v="Garantizar la cobertura en el aseguramiento"/>
    <n v="12"/>
    <s v="Número"/>
    <n v="3"/>
    <n v="3"/>
    <n v="3"/>
    <n v="3"/>
    <m/>
    <s v="Gestión de la salud pública"/>
    <s v="Gestión del aseguramiento"/>
    <s v="FOSYGA_Porcentaje_destinado_a_Entidad_Territorial"/>
    <s v="FOSYGA_Porcentaje_destinado_a_Entidad_Territorial"/>
    <s v="N/A"/>
    <n v="8268428698.1977425"/>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1845099512.8299999"/>
    <s v="Otros_Recursos_departamentales_y_o_distritales"/>
    <n v="1845099512.8299999"/>
    <s v="Garantizar la cobertura en el aseguramiento"/>
    <n v="12"/>
    <s v="Número"/>
    <n v="3"/>
    <n v="3"/>
    <n v="3"/>
    <n v="3"/>
    <m/>
    <s v="Gestión de la salud pública"/>
    <s v="Gestión del aseguramiento"/>
    <s v="Otros_Recursos_departamentales_y_o_distritales"/>
    <s v="Otros_Recursos_departamentales_y_o_distritales"/>
    <s v="N/A"/>
    <n v="1845099512.8299999"/>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182627567.9722572"/>
    <s v="Recursos_del_Esfuerzo_Propio_Territorial_Recursos_propios"/>
    <n v="182627567.9722572"/>
    <s v="Garantizar la cobertura en el aseguramiento"/>
    <n v="12"/>
    <s v="Número"/>
    <n v="3"/>
    <n v="3"/>
    <n v="3"/>
    <n v="3"/>
    <m/>
    <s v="Gestión de la salud pública"/>
    <s v="Gestión del aseguramiento"/>
    <s v="Recursos_del_Esfuerzo_Propio_Territorial_Recursos_propios"/>
    <s v="Recursos_del_Esfuerzo_Propio_Territorial_Recursos_propios"/>
    <s v="N/A"/>
    <n v="182627567.9722572"/>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69082037"/>
    <s v="FOSYGA_Porcentaje_destinado_a_Entidad_Territorial"/>
    <n v="69082037"/>
    <s v="Inspeccion vigilancia y control regimen subsidiado supersalud ivc "/>
    <n v="12"/>
    <s v="Número"/>
    <n v="3"/>
    <n v="3"/>
    <n v="3"/>
    <n v="3"/>
    <m/>
    <s v="Gestión de la salud pública"/>
    <s v="Gestión del aseguramiento"/>
    <s v="FOSYGA_Porcentaje_destinado_a_Entidad_Territorial"/>
    <s v="FOSYGA_Porcentaje_destinado_a_Entidad_Territorial"/>
    <s v="N/A"/>
    <n v="69082037"/>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n v="239664900"/>
    <s v="Recursos_Provenientes_del_Sistema_General_de_Participaciones_SGP"/>
    <n v="239664900"/>
    <s v="Garantizar la cobertura en el aseguramiento a la población pobre no afiliada del municipio"/>
    <n v="12"/>
    <s v="Número"/>
    <n v="3"/>
    <n v="3"/>
    <n v="3"/>
    <n v="3"/>
    <m/>
    <s v="Gestión de la salud pública"/>
    <s v="Gestión del aseguramiento"/>
    <s v="Recursos_Provenientes_del_Sistema_General_de_Participaciones_SGP"/>
    <s v="Recursos_Provenientes_del_Sistema_General_de_Participaciones_SGP"/>
    <s v="N/A"/>
    <n v="239664900"/>
    <s v="Secretaría de Salud, Protección y Bienestar Social"/>
    <s v="Secretario de Salud, Protección y Bienestar Social"/>
    <s v="Jorge Mario Sanchez Palacio"/>
  </r>
  <r>
    <s v="Incentivar la práctica de una política social basada en el respeto, la tolerancia y las buenas prácticas de salud, dirigiéndolas no solo desde una perspectiva de orden público sino desde un nivel personal y familiar basado en la corresponsabilidad (forjado desde la familia, las instituciones educativas y la sociedad en general)."/>
    <x v="9"/>
    <m/>
    <m/>
    <s v="A 2023, se cuenta con eficientes capacidades básicas de la autoridad sanitaria municipal para actuar como planificador e integrador de las acciones relacionadas con la producción social de la salud dentro y fuera del sector salud, y de la respuesta propia del sector, a través de estrategias de fortalecimiento institucional; permite que el municipio aporte al goce efectivo de los derechos de la salud  de la población del  territorio; puesto que se mejoran las condiciones de vida y desarrollo; priorizando el diseño y ejecución de estrategias de conducción, regulación, gestión administrativa con los recursos presupuestales necesarios, conocimiento e interés político administrativo."/>
    <m/>
    <m/>
    <m/>
    <s v="Elaboración y reporte de los informes de Auditoria al  Régimen Subsidiado. Resolución 001 supersalud 2021"/>
    <n v="2"/>
    <s v="Número"/>
    <n v="0"/>
    <n v="1"/>
    <n v="1"/>
    <n v="0"/>
    <m/>
    <s v="Gestión de la salud pública"/>
    <s v="Gestión del aseguramiento"/>
    <s v="Recursos_del_Esfuerzo_Propio_Territorial_Recursos_propios"/>
    <s v="Recursos_del_Esfuerzo_Propio_Territorial_Recursos_propios"/>
    <s v="N/A"/>
    <m/>
    <s v="Secretaría de Salud, Protección y Bienestar Social"/>
    <s v="Secretario de Salud, Protección y Bienestar Social"/>
    <s v="Jorge Mario Sanchez Palac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4" firstHeaderRow="1" firstDataRow="1" firstDataCol="1"/>
  <pivotFields count="25">
    <pivotField showAll="0"/>
    <pivotField axis="axisRow" showAll="0">
      <items count="11">
        <item x="2"/>
        <item x="9"/>
        <item x="0"/>
        <item x="6"/>
        <item x="7"/>
        <item x="3"/>
        <item x="4"/>
        <item x="8"/>
        <item x="1"/>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s>
  <rowFields count="1">
    <field x="1"/>
  </rowFields>
  <rowItems count="11">
    <i>
      <x/>
    </i>
    <i>
      <x v="1"/>
    </i>
    <i>
      <x v="2"/>
    </i>
    <i>
      <x v="3"/>
    </i>
    <i>
      <x v="4"/>
    </i>
    <i>
      <x v="5"/>
    </i>
    <i>
      <x v="6"/>
    </i>
    <i>
      <x v="7"/>
    </i>
    <i>
      <x v="8"/>
    </i>
    <i>
      <x v="9"/>
    </i>
    <i t="grand">
      <x/>
    </i>
  </rowItems>
  <colItems count="1">
    <i/>
  </colItems>
  <dataFields count="1">
    <dataField name="Suma de Total Recursos Programados (en pesos)" fld="21" baseField="0" baseItem="0" numFmtId="43"/>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zoomScale="80" zoomScaleNormal="80" workbookViewId="0">
      <selection activeCell="E7" sqref="E7"/>
    </sheetView>
  </sheetViews>
  <sheetFormatPr baseColWidth="10" defaultRowHeight="14.4" x14ac:dyDescent="0.3"/>
  <cols>
    <col min="1" max="1" width="57.77734375" bestFit="1" customWidth="1"/>
    <col min="2" max="2" width="10.77734375" style="1" bestFit="1" customWidth="1"/>
    <col min="3" max="3" width="10.77734375" bestFit="1" customWidth="1"/>
    <col min="4" max="4" width="14.21875" bestFit="1" customWidth="1"/>
    <col min="5" max="6" width="14.5546875" style="1" bestFit="1" customWidth="1"/>
    <col min="7" max="7" width="17.77734375" style="1" customWidth="1"/>
    <col min="8" max="8" width="10" bestFit="1" customWidth="1"/>
    <col min="9" max="9" width="19.21875" bestFit="1" customWidth="1"/>
    <col min="10" max="10" width="68.5546875" bestFit="1" customWidth="1"/>
  </cols>
  <sheetData>
    <row r="1" spans="1:10" s="4" customFormat="1" ht="30.75" customHeight="1" thickBot="1" x14ac:dyDescent="0.35">
      <c r="A1" s="123" t="s">
        <v>168</v>
      </c>
      <c r="B1" s="124"/>
      <c r="C1" s="124"/>
      <c r="D1" s="124"/>
      <c r="E1" s="124"/>
      <c r="F1" s="124"/>
      <c r="G1" s="124"/>
      <c r="H1" s="124"/>
      <c r="I1" s="124"/>
      <c r="J1" s="125"/>
    </row>
    <row r="2" spans="1:10" s="4" customFormat="1" ht="15" thickBot="1" x14ac:dyDescent="0.35">
      <c r="A2" s="33">
        <v>1</v>
      </c>
      <c r="B2" s="34">
        <v>2</v>
      </c>
      <c r="C2" s="35">
        <v>3</v>
      </c>
      <c r="D2" s="35">
        <v>4</v>
      </c>
      <c r="E2" s="35">
        <v>5</v>
      </c>
      <c r="F2" s="35">
        <v>6</v>
      </c>
      <c r="G2" s="35">
        <v>7</v>
      </c>
      <c r="H2" s="35">
        <v>8</v>
      </c>
      <c r="I2" s="35">
        <v>9</v>
      </c>
      <c r="J2" s="36">
        <v>10</v>
      </c>
    </row>
    <row r="3" spans="1:10" s="4" customFormat="1" ht="27" thickBot="1" x14ac:dyDescent="0.35">
      <c r="A3" s="37" t="s">
        <v>115</v>
      </c>
      <c r="B3" s="38" t="s">
        <v>121</v>
      </c>
      <c r="C3" s="38" t="s">
        <v>116</v>
      </c>
      <c r="D3" s="38" t="s">
        <v>117</v>
      </c>
      <c r="E3" s="38" t="s">
        <v>122</v>
      </c>
      <c r="F3" s="38" t="s">
        <v>123</v>
      </c>
      <c r="G3" s="38" t="s">
        <v>124</v>
      </c>
      <c r="H3" s="38" t="s">
        <v>118</v>
      </c>
      <c r="I3" s="38" t="s">
        <v>119</v>
      </c>
      <c r="J3" s="39" t="s">
        <v>120</v>
      </c>
    </row>
    <row r="4" spans="1:10" ht="26.4" x14ac:dyDescent="0.3">
      <c r="A4" s="10" t="s">
        <v>44</v>
      </c>
      <c r="B4" s="40"/>
      <c r="C4" s="41"/>
      <c r="D4" s="41"/>
      <c r="E4" s="42"/>
      <c r="F4" s="42"/>
      <c r="G4" s="43"/>
      <c r="H4" s="42"/>
      <c r="I4" s="12">
        <v>6000000</v>
      </c>
      <c r="J4" s="13" t="s">
        <v>73</v>
      </c>
    </row>
    <row r="5" spans="1:10" ht="26.4" x14ac:dyDescent="0.3">
      <c r="A5" s="17" t="s">
        <v>44</v>
      </c>
      <c r="B5" s="44"/>
      <c r="C5" s="19"/>
      <c r="D5" s="14"/>
      <c r="E5" s="26"/>
      <c r="F5" s="26"/>
      <c r="G5" s="45"/>
      <c r="H5" s="26"/>
      <c r="I5" s="18">
        <v>6000000</v>
      </c>
      <c r="J5" s="13" t="s">
        <v>74</v>
      </c>
    </row>
    <row r="6" spans="1:10" ht="26.4" x14ac:dyDescent="0.3">
      <c r="A6" s="13" t="s">
        <v>139</v>
      </c>
      <c r="B6" s="46"/>
      <c r="C6" s="14"/>
      <c r="D6" s="14"/>
      <c r="E6" s="23"/>
      <c r="F6" s="23"/>
      <c r="G6" s="23"/>
      <c r="H6" s="47"/>
      <c r="I6" s="18">
        <v>3000000</v>
      </c>
      <c r="J6" s="13" t="s">
        <v>75</v>
      </c>
    </row>
    <row r="7" spans="1:10" ht="26.4" x14ac:dyDescent="0.3">
      <c r="A7" s="13" t="s">
        <v>139</v>
      </c>
      <c r="B7" s="46"/>
      <c r="C7" s="14"/>
      <c r="D7" s="14"/>
      <c r="E7" s="23"/>
      <c r="F7" s="23"/>
      <c r="G7" s="23"/>
      <c r="H7" s="47"/>
      <c r="I7" s="18">
        <v>12600000</v>
      </c>
      <c r="J7" s="13" t="s">
        <v>76</v>
      </c>
    </row>
    <row r="8" spans="1:10" ht="26.4" x14ac:dyDescent="0.3">
      <c r="A8" s="13" t="s">
        <v>139</v>
      </c>
      <c r="B8" s="46"/>
      <c r="C8" s="14"/>
      <c r="D8" s="14"/>
      <c r="E8" s="23"/>
      <c r="F8" s="23"/>
      <c r="G8" s="23"/>
      <c r="H8" s="47"/>
      <c r="I8" s="18">
        <v>2800000</v>
      </c>
      <c r="J8" s="13" t="s">
        <v>77</v>
      </c>
    </row>
    <row r="9" spans="1:10" ht="26.4" x14ac:dyDescent="0.3">
      <c r="A9" s="13" t="s">
        <v>139</v>
      </c>
      <c r="B9" s="46"/>
      <c r="C9" s="14"/>
      <c r="D9" s="14"/>
      <c r="E9" s="23"/>
      <c r="F9" s="23"/>
      <c r="G9" s="23"/>
      <c r="H9" s="47"/>
      <c r="I9" s="12">
        <v>15000000</v>
      </c>
      <c r="J9" s="13" t="s">
        <v>93</v>
      </c>
    </row>
    <row r="10" spans="1:10" ht="26.4" x14ac:dyDescent="0.3">
      <c r="A10" s="13" t="s">
        <v>139</v>
      </c>
      <c r="B10" s="46"/>
      <c r="C10" s="14"/>
      <c r="D10" s="14"/>
      <c r="E10" s="23"/>
      <c r="F10" s="23"/>
      <c r="G10" s="23"/>
      <c r="H10" s="23"/>
      <c r="I10" s="18">
        <v>3300000</v>
      </c>
      <c r="J10" s="13" t="s">
        <v>78</v>
      </c>
    </row>
    <row r="11" spans="1:10" ht="26.4" x14ac:dyDescent="0.3">
      <c r="A11" s="13" t="s">
        <v>50</v>
      </c>
      <c r="B11" s="46"/>
      <c r="C11" s="14"/>
      <c r="D11" s="14"/>
      <c r="E11" s="23"/>
      <c r="F11" s="23"/>
      <c r="G11" s="23"/>
      <c r="H11" s="23"/>
      <c r="I11" s="12">
        <v>2500000</v>
      </c>
      <c r="J11" s="13" t="s">
        <v>79</v>
      </c>
    </row>
    <row r="12" spans="1:10" ht="26.4" x14ac:dyDescent="0.3">
      <c r="A12" s="13" t="s">
        <v>50</v>
      </c>
      <c r="B12" s="46"/>
      <c r="C12" s="14"/>
      <c r="D12" s="14"/>
      <c r="E12" s="23"/>
      <c r="F12" s="23"/>
      <c r="G12" s="23"/>
      <c r="H12" s="23"/>
      <c r="I12" s="12">
        <v>7500000</v>
      </c>
      <c r="J12" s="13" t="s">
        <v>80</v>
      </c>
    </row>
    <row r="13" spans="1:10" ht="26.4" x14ac:dyDescent="0.3">
      <c r="A13" s="13" t="s">
        <v>50</v>
      </c>
      <c r="B13" s="46"/>
      <c r="C13" s="14"/>
      <c r="D13" s="14"/>
      <c r="E13" s="23"/>
      <c r="F13" s="23"/>
      <c r="G13" s="23"/>
      <c r="H13" s="23"/>
      <c r="I13" s="12">
        <v>6250000</v>
      </c>
      <c r="J13" s="13" t="s">
        <v>81</v>
      </c>
    </row>
    <row r="14" spans="1:10" ht="26.4" x14ac:dyDescent="0.3">
      <c r="A14" s="13" t="s">
        <v>50</v>
      </c>
      <c r="B14" s="46"/>
      <c r="C14" s="14"/>
      <c r="D14" s="14"/>
      <c r="E14" s="23"/>
      <c r="F14" s="23"/>
      <c r="G14" s="23"/>
      <c r="H14" s="23"/>
      <c r="I14" s="12">
        <v>6250000</v>
      </c>
      <c r="J14" s="13" t="s">
        <v>82</v>
      </c>
    </row>
    <row r="15" spans="1:10" ht="26.4" x14ac:dyDescent="0.3">
      <c r="A15" s="13" t="s">
        <v>50</v>
      </c>
      <c r="B15" s="46"/>
      <c r="C15" s="14"/>
      <c r="D15" s="48"/>
      <c r="E15" s="23"/>
      <c r="F15" s="23"/>
      <c r="G15" s="23"/>
      <c r="H15" s="23"/>
      <c r="I15" s="12">
        <v>650000</v>
      </c>
      <c r="J15" s="13" t="s">
        <v>83</v>
      </c>
    </row>
    <row r="16" spans="1:10" ht="26.4" x14ac:dyDescent="0.3">
      <c r="A16" s="10" t="s">
        <v>53</v>
      </c>
      <c r="B16" s="46"/>
      <c r="C16" s="14"/>
      <c r="D16" s="48"/>
      <c r="E16" s="23"/>
      <c r="F16" s="23"/>
      <c r="G16" s="23"/>
      <c r="H16" s="47"/>
      <c r="I16" s="12">
        <v>4400000</v>
      </c>
      <c r="J16" s="13" t="s">
        <v>84</v>
      </c>
    </row>
    <row r="17" spans="1:10" ht="26.4" x14ac:dyDescent="0.3">
      <c r="A17" s="10" t="s">
        <v>53</v>
      </c>
      <c r="B17" s="46"/>
      <c r="C17" s="14"/>
      <c r="D17" s="48"/>
      <c r="E17" s="23"/>
      <c r="F17" s="23"/>
      <c r="G17" s="23"/>
      <c r="H17" s="47"/>
      <c r="I17" s="12">
        <v>4000000</v>
      </c>
      <c r="J17" s="13" t="s">
        <v>85</v>
      </c>
    </row>
    <row r="18" spans="1:10" ht="26.4" x14ac:dyDescent="0.3">
      <c r="A18" s="10" t="s">
        <v>53</v>
      </c>
      <c r="B18" s="46"/>
      <c r="C18" s="14"/>
      <c r="D18" s="48"/>
      <c r="E18" s="23"/>
      <c r="F18" s="23"/>
      <c r="G18" s="23"/>
      <c r="H18" s="47"/>
      <c r="I18" s="12">
        <v>2600000</v>
      </c>
      <c r="J18" s="13" t="s">
        <v>86</v>
      </c>
    </row>
    <row r="19" spans="1:10" ht="26.4" x14ac:dyDescent="0.3">
      <c r="A19" s="10" t="s">
        <v>53</v>
      </c>
      <c r="B19" s="46"/>
      <c r="C19" s="14"/>
      <c r="D19" s="48"/>
      <c r="E19" s="23"/>
      <c r="F19" s="23"/>
      <c r="G19" s="23"/>
      <c r="H19" s="47"/>
      <c r="I19" s="12">
        <v>4500000</v>
      </c>
      <c r="J19" s="13" t="s">
        <v>87</v>
      </c>
    </row>
    <row r="20" spans="1:10" ht="26.4" x14ac:dyDescent="0.3">
      <c r="A20" s="10" t="s">
        <v>137</v>
      </c>
      <c r="B20" s="46"/>
      <c r="C20" s="14"/>
      <c r="D20" s="48"/>
      <c r="E20" s="23"/>
      <c r="F20" s="23"/>
      <c r="G20" s="23"/>
      <c r="H20" s="47"/>
      <c r="I20" s="12">
        <v>5000000</v>
      </c>
      <c r="J20" s="13" t="s">
        <v>88</v>
      </c>
    </row>
    <row r="21" spans="1:10" ht="26.4" x14ac:dyDescent="0.3">
      <c r="A21" s="10" t="s">
        <v>137</v>
      </c>
      <c r="B21" s="46"/>
      <c r="C21" s="14"/>
      <c r="D21" s="48"/>
      <c r="E21" s="23"/>
      <c r="F21" s="23"/>
      <c r="G21" s="23"/>
      <c r="H21" s="47"/>
      <c r="I21" s="12">
        <v>28000000</v>
      </c>
      <c r="J21" s="13" t="s">
        <v>89</v>
      </c>
    </row>
    <row r="22" spans="1:10" ht="26.4" x14ac:dyDescent="0.3">
      <c r="A22" s="10" t="s">
        <v>137</v>
      </c>
      <c r="B22" s="46"/>
      <c r="C22" s="14"/>
      <c r="D22" s="49"/>
      <c r="E22" s="23"/>
      <c r="F22" s="23"/>
      <c r="G22" s="23"/>
      <c r="H22" s="23"/>
      <c r="I22" s="12">
        <v>5000000</v>
      </c>
      <c r="J22" s="13" t="s">
        <v>90</v>
      </c>
    </row>
    <row r="23" spans="1:10" ht="26.4" x14ac:dyDescent="0.3">
      <c r="A23" s="10" t="s">
        <v>140</v>
      </c>
      <c r="B23" s="46"/>
      <c r="C23" s="14"/>
      <c r="D23" s="48"/>
      <c r="E23" s="23"/>
      <c r="F23" s="23"/>
      <c r="G23" s="23"/>
      <c r="H23" s="23"/>
      <c r="I23" s="12">
        <v>10000000</v>
      </c>
      <c r="J23" s="13" t="s">
        <v>91</v>
      </c>
    </row>
    <row r="24" spans="1:10" ht="26.4" x14ac:dyDescent="0.3">
      <c r="A24" s="10" t="s">
        <v>140</v>
      </c>
      <c r="B24" s="46"/>
      <c r="C24" s="14"/>
      <c r="D24" s="48"/>
      <c r="E24" s="23"/>
      <c r="F24" s="23"/>
      <c r="G24" s="23"/>
      <c r="H24" s="23"/>
      <c r="I24" s="12">
        <v>11500000</v>
      </c>
      <c r="J24" s="13" t="s">
        <v>92</v>
      </c>
    </row>
    <row r="25" spans="1:10" ht="26.4" x14ac:dyDescent="0.3">
      <c r="A25" s="10" t="s">
        <v>135</v>
      </c>
      <c r="B25" s="46"/>
      <c r="C25" s="14"/>
      <c r="D25" s="48"/>
      <c r="E25" s="23"/>
      <c r="F25" s="23"/>
      <c r="G25" s="23"/>
      <c r="H25" s="47"/>
      <c r="I25" s="12">
        <v>2400000</v>
      </c>
      <c r="J25" s="13" t="s">
        <v>94</v>
      </c>
    </row>
    <row r="26" spans="1:10" ht="26.4" x14ac:dyDescent="0.3">
      <c r="A26" s="10" t="s">
        <v>135</v>
      </c>
      <c r="B26" s="46"/>
      <c r="C26" s="14"/>
      <c r="D26" s="48"/>
      <c r="E26" s="48"/>
      <c r="F26" s="48"/>
      <c r="G26" s="48"/>
      <c r="H26" s="14"/>
      <c r="I26" s="12">
        <v>3000000</v>
      </c>
      <c r="J26" s="13" t="s">
        <v>95</v>
      </c>
    </row>
    <row r="27" spans="1:10" ht="26.4" x14ac:dyDescent="0.3">
      <c r="A27" s="21" t="s">
        <v>136</v>
      </c>
      <c r="B27" s="14"/>
      <c r="C27" s="14"/>
      <c r="D27" s="49"/>
      <c r="E27" s="23"/>
      <c r="F27" s="23"/>
      <c r="G27" s="23"/>
      <c r="H27" s="23"/>
      <c r="I27" s="12">
        <v>10000000</v>
      </c>
      <c r="J27" s="13" t="s">
        <v>96</v>
      </c>
    </row>
    <row r="28" spans="1:10" ht="26.4" x14ac:dyDescent="0.3">
      <c r="A28" s="21" t="s">
        <v>136</v>
      </c>
      <c r="B28" s="14"/>
      <c r="C28" s="14"/>
      <c r="D28" s="49"/>
      <c r="E28" s="23"/>
      <c r="F28" s="23"/>
      <c r="G28" s="23"/>
      <c r="H28" s="23"/>
      <c r="I28" s="12">
        <v>10000000</v>
      </c>
      <c r="J28" s="13" t="s">
        <v>97</v>
      </c>
    </row>
    <row r="29" spans="1:10" ht="26.4" x14ac:dyDescent="0.3">
      <c r="A29" s="10" t="s">
        <v>138</v>
      </c>
      <c r="B29" s="14"/>
      <c r="C29" s="14"/>
      <c r="D29" s="48"/>
      <c r="E29" s="48"/>
      <c r="F29" s="48"/>
      <c r="G29" s="48"/>
      <c r="H29" s="14"/>
      <c r="I29" s="12">
        <v>5000000</v>
      </c>
      <c r="J29" s="13" t="s">
        <v>98</v>
      </c>
    </row>
    <row r="30" spans="1:10" ht="26.4" x14ac:dyDescent="0.3">
      <c r="A30" s="10" t="s">
        <v>138</v>
      </c>
      <c r="B30" s="14"/>
      <c r="C30" s="14"/>
      <c r="D30" s="48"/>
      <c r="E30" s="48"/>
      <c r="F30" s="48"/>
      <c r="G30" s="48"/>
      <c r="H30" s="14"/>
      <c r="I30" s="12">
        <v>5000000</v>
      </c>
      <c r="J30" s="13" t="s">
        <v>99</v>
      </c>
    </row>
    <row r="31" spans="1:10" x14ac:dyDescent="0.3">
      <c r="A31" s="24" t="s">
        <v>31</v>
      </c>
      <c r="B31" s="14"/>
      <c r="C31" s="24"/>
      <c r="D31" s="50"/>
      <c r="E31" s="48"/>
      <c r="F31" s="48"/>
      <c r="G31" s="48"/>
      <c r="H31" s="14"/>
      <c r="I31" s="25">
        <v>0</v>
      </c>
      <c r="J31" s="23" t="s">
        <v>101</v>
      </c>
    </row>
    <row r="32" spans="1:10" x14ac:dyDescent="0.3">
      <c r="A32" s="24" t="s">
        <v>31</v>
      </c>
      <c r="B32" s="14"/>
      <c r="C32" s="24"/>
      <c r="D32" s="50"/>
      <c r="E32" s="48"/>
      <c r="F32" s="48"/>
      <c r="G32" s="48"/>
      <c r="H32" s="14"/>
      <c r="I32" s="25">
        <v>0</v>
      </c>
      <c r="J32" s="23" t="s">
        <v>101</v>
      </c>
    </row>
    <row r="33" spans="1:10" x14ac:dyDescent="0.3">
      <c r="A33" s="24" t="s">
        <v>31</v>
      </c>
      <c r="B33" s="14"/>
      <c r="C33" s="24"/>
      <c r="D33" s="50"/>
      <c r="E33" s="48"/>
      <c r="F33" s="48"/>
      <c r="G33" s="48"/>
      <c r="H33" s="14"/>
      <c r="I33" s="25">
        <v>0</v>
      </c>
      <c r="J33" s="23" t="s">
        <v>101</v>
      </c>
    </row>
    <row r="34" spans="1:10" x14ac:dyDescent="0.3">
      <c r="A34" s="24" t="s">
        <v>31</v>
      </c>
      <c r="B34" s="14"/>
      <c r="C34" s="24"/>
      <c r="D34" s="50"/>
      <c r="E34" s="48"/>
      <c r="F34" s="48"/>
      <c r="G34" s="48"/>
      <c r="H34" s="14"/>
      <c r="I34" s="25">
        <v>0</v>
      </c>
      <c r="J34" s="23" t="s">
        <v>101</v>
      </c>
    </row>
    <row r="35" spans="1:10" x14ac:dyDescent="0.3">
      <c r="A35" s="24" t="s">
        <v>31</v>
      </c>
      <c r="B35" s="14"/>
      <c r="C35" s="24"/>
      <c r="D35" s="50"/>
      <c r="E35" s="48"/>
      <c r="F35" s="48"/>
      <c r="G35" s="48"/>
      <c r="H35" s="14"/>
      <c r="I35" s="25">
        <v>0</v>
      </c>
      <c r="J35" s="23" t="s">
        <v>101</v>
      </c>
    </row>
    <row r="36" spans="1:10" x14ac:dyDescent="0.3">
      <c r="A36" s="24" t="s">
        <v>31</v>
      </c>
      <c r="B36" s="14"/>
      <c r="C36" s="24"/>
      <c r="D36" s="50"/>
      <c r="E36" s="48"/>
      <c r="F36" s="48"/>
      <c r="G36" s="48"/>
      <c r="H36" s="14"/>
      <c r="I36" s="25">
        <v>0</v>
      </c>
      <c r="J36" s="23" t="s">
        <v>101</v>
      </c>
    </row>
    <row r="37" spans="1:10" x14ac:dyDescent="0.3">
      <c r="A37" s="24" t="s">
        <v>31</v>
      </c>
      <c r="B37" s="14"/>
      <c r="C37" s="24"/>
      <c r="D37" s="50"/>
      <c r="E37" s="48"/>
      <c r="F37" s="48"/>
      <c r="G37" s="48"/>
      <c r="H37" s="14"/>
      <c r="I37" s="25">
        <v>0</v>
      </c>
      <c r="J37" s="23" t="s">
        <v>101</v>
      </c>
    </row>
    <row r="38" spans="1:10" ht="26.4" x14ac:dyDescent="0.3">
      <c r="A38" s="24" t="s">
        <v>31</v>
      </c>
      <c r="B38" s="14"/>
      <c r="C38" s="24"/>
      <c r="D38" s="50"/>
      <c r="E38" s="48"/>
      <c r="F38" s="48"/>
      <c r="G38" s="48"/>
      <c r="H38" s="14"/>
      <c r="I38" s="27">
        <v>12000000</v>
      </c>
      <c r="J38" s="15" t="s">
        <v>103</v>
      </c>
    </row>
    <row r="39" spans="1:10" ht="26.4" x14ac:dyDescent="0.3">
      <c r="A39" s="24" t="s">
        <v>31</v>
      </c>
      <c r="B39" s="14"/>
      <c r="C39" s="24"/>
      <c r="D39" s="50"/>
      <c r="E39" s="48"/>
      <c r="F39" s="48"/>
      <c r="G39" s="48"/>
      <c r="H39" s="14"/>
      <c r="I39" s="28">
        <v>6000000</v>
      </c>
      <c r="J39" s="11" t="s">
        <v>103</v>
      </c>
    </row>
    <row r="40" spans="1:10" ht="26.4" x14ac:dyDescent="0.3">
      <c r="A40" s="24" t="s">
        <v>31</v>
      </c>
      <c r="B40" s="14"/>
      <c r="C40" s="24"/>
      <c r="D40" s="50"/>
      <c r="E40" s="48"/>
      <c r="F40" s="48"/>
      <c r="G40" s="48"/>
      <c r="H40" s="14"/>
      <c r="I40" s="29">
        <v>35000000</v>
      </c>
      <c r="J40" s="9" t="s">
        <v>103</v>
      </c>
    </row>
    <row r="41" spans="1:10" ht="26.4" x14ac:dyDescent="0.3">
      <c r="A41" s="24" t="s">
        <v>31</v>
      </c>
      <c r="B41" s="14"/>
      <c r="C41" s="24"/>
      <c r="D41" s="50"/>
      <c r="E41" s="48"/>
      <c r="F41" s="48"/>
      <c r="G41" s="48"/>
      <c r="H41" s="14"/>
      <c r="I41" s="29">
        <v>65037228</v>
      </c>
      <c r="J41" s="9" t="s">
        <v>103</v>
      </c>
    </row>
    <row r="42" spans="1:10" ht="26.4" x14ac:dyDescent="0.3">
      <c r="A42" s="24" t="s">
        <v>31</v>
      </c>
      <c r="B42" s="14"/>
      <c r="C42" s="24"/>
      <c r="D42" s="50"/>
      <c r="E42" s="48"/>
      <c r="F42" s="48"/>
      <c r="G42" s="48"/>
      <c r="H42" s="14"/>
      <c r="I42" s="29">
        <v>8000000</v>
      </c>
      <c r="J42" s="9" t="s">
        <v>103</v>
      </c>
    </row>
    <row r="43" spans="1:10" ht="26.4" x14ac:dyDescent="0.3">
      <c r="A43" s="24" t="s">
        <v>31</v>
      </c>
      <c r="B43" s="24"/>
      <c r="C43" s="24"/>
      <c r="D43" s="50"/>
      <c r="E43" s="50"/>
      <c r="F43" s="50"/>
      <c r="G43" s="50"/>
      <c r="H43" s="24"/>
      <c r="I43" s="30">
        <v>3300000</v>
      </c>
      <c r="J43" s="9" t="s">
        <v>103</v>
      </c>
    </row>
    <row r="44" spans="1:10" s="3" customFormat="1" x14ac:dyDescent="0.3">
      <c r="A44" s="24" t="s">
        <v>31</v>
      </c>
      <c r="B44" s="69"/>
      <c r="C44" s="69"/>
      <c r="D44" s="70"/>
      <c r="E44" s="70"/>
      <c r="F44" s="70"/>
      <c r="G44" s="70"/>
      <c r="H44" s="71"/>
      <c r="I44" s="30">
        <v>6974353533</v>
      </c>
      <c r="J44" s="23" t="s">
        <v>174</v>
      </c>
    </row>
    <row r="45" spans="1:10" s="3" customFormat="1" x14ac:dyDescent="0.3">
      <c r="A45" s="24" t="s">
        <v>31</v>
      </c>
      <c r="B45" s="69"/>
      <c r="C45" s="69"/>
      <c r="D45" s="70"/>
      <c r="E45" s="70"/>
      <c r="F45" s="70"/>
      <c r="G45" s="70"/>
      <c r="H45" s="71"/>
      <c r="I45" s="30">
        <v>8268428698.1977425</v>
      </c>
      <c r="J45" s="23" t="s">
        <v>175</v>
      </c>
    </row>
    <row r="46" spans="1:10" s="3" customFormat="1" x14ac:dyDescent="0.3">
      <c r="A46" s="24" t="s">
        <v>31</v>
      </c>
      <c r="B46" s="69"/>
      <c r="C46" s="69"/>
      <c r="D46" s="70"/>
      <c r="E46" s="70"/>
      <c r="F46" s="70"/>
      <c r="G46" s="70"/>
      <c r="H46" s="71"/>
      <c r="I46" s="30">
        <v>1845099512.8299999</v>
      </c>
      <c r="J46" s="23" t="s">
        <v>176</v>
      </c>
    </row>
    <row r="47" spans="1:10" s="3" customFormat="1" x14ac:dyDescent="0.3">
      <c r="A47" s="24" t="s">
        <v>31</v>
      </c>
      <c r="B47" s="69"/>
      <c r="C47" s="69"/>
      <c r="D47" s="70"/>
      <c r="E47" s="70"/>
      <c r="F47" s="70"/>
      <c r="G47" s="70"/>
      <c r="H47" s="71"/>
      <c r="I47" s="30">
        <v>182627567.9722572</v>
      </c>
      <c r="J47" s="23" t="s">
        <v>177</v>
      </c>
    </row>
    <row r="48" spans="1:10" s="3" customFormat="1" x14ac:dyDescent="0.3">
      <c r="A48" s="24" t="s">
        <v>31</v>
      </c>
      <c r="B48" s="69"/>
      <c r="C48" s="69"/>
      <c r="D48" s="70"/>
      <c r="E48" s="70"/>
      <c r="F48" s="70"/>
      <c r="G48" s="70"/>
      <c r="H48" s="71"/>
      <c r="I48" s="30">
        <v>69082037</v>
      </c>
      <c r="J48" s="23" t="s">
        <v>175</v>
      </c>
    </row>
    <row r="49" spans="1:10" s="3" customFormat="1" x14ac:dyDescent="0.3">
      <c r="A49" s="24" t="s">
        <v>31</v>
      </c>
      <c r="B49" s="69"/>
      <c r="C49" s="69"/>
      <c r="D49" s="70"/>
      <c r="E49" s="70"/>
      <c r="F49" s="70"/>
      <c r="G49" s="70"/>
      <c r="H49" s="71"/>
      <c r="I49" s="30">
        <v>239664900</v>
      </c>
      <c r="J49" s="23" t="s">
        <v>174</v>
      </c>
    </row>
    <row r="50" spans="1:10" s="3" customFormat="1" ht="15" thickBot="1" x14ac:dyDescent="0.35">
      <c r="A50" s="24" t="s">
        <v>31</v>
      </c>
      <c r="B50" s="69"/>
      <c r="C50" s="69"/>
      <c r="D50" s="70"/>
      <c r="E50" s="70"/>
      <c r="F50" s="70"/>
      <c r="G50" s="70"/>
      <c r="H50" s="71"/>
      <c r="I50" s="16"/>
      <c r="J50" s="23" t="s">
        <v>177</v>
      </c>
    </row>
    <row r="51" spans="1:10" s="2" customFormat="1" ht="15" thickBot="1" x14ac:dyDescent="0.35">
      <c r="A51" s="126" t="s">
        <v>125</v>
      </c>
      <c r="B51" s="127"/>
      <c r="C51" s="127"/>
      <c r="D51" s="127"/>
      <c r="E51" s="127"/>
      <c r="F51" s="127"/>
      <c r="G51" s="127"/>
      <c r="H51" s="128"/>
      <c r="I51" s="51">
        <f>SUM(I4:I50)</f>
        <v>17890843476.999996</v>
      </c>
      <c r="J51" s="52"/>
    </row>
  </sheetData>
  <protectedRanges>
    <protectedRange sqref="B27:B50" name="Rango1_1"/>
    <protectedRange sqref="C4:C30" name="Rango1_1_1"/>
    <protectedRange sqref="C31:C50" name="Rango1_6"/>
    <protectedRange sqref="D26:G26 D4:D21 D23:D25 D27:D28 D29:G50" name="Rango1_1_2"/>
    <protectedRange sqref="B4:B5" name="Rango1_10_1"/>
    <protectedRange sqref="E4:G5" name="Rango1_37_1"/>
    <protectedRange sqref="B6:B26" name="Rango1_10_1_1"/>
    <protectedRange sqref="E6:H6" name="Rango1_14"/>
    <protectedRange sqref="E7:H7" name="Rango1_16"/>
    <protectedRange sqref="E8:H8" name="Rango1_18"/>
    <protectedRange sqref="E9:H9" name="Rango1_20"/>
    <protectedRange sqref="E10:H10 E12:H14" name="Rango1_7"/>
    <protectedRange sqref="E11:H11" name="Rango1_36_1"/>
    <protectedRange sqref="E15:H15" name="Rango1_12"/>
    <protectedRange sqref="E16:H18" name="Rango1_12_1"/>
    <protectedRange sqref="E19:H19" name="Rango1_29"/>
    <protectedRange sqref="E20:H21" name="Rango1_30"/>
    <protectedRange sqref="E22:H22" name="Rango1_21"/>
    <protectedRange sqref="E23:H25" name="Rango1_22"/>
    <protectedRange sqref="E27:H28" name="Rango1_11"/>
    <protectedRange sqref="J31:J37" name="Rango2_6_1"/>
    <protectedRange sqref="J44:J50" name="Rango2_2_1"/>
  </protectedRanges>
  <mergeCells count="2">
    <mergeCell ref="A1:J1"/>
    <mergeCell ref="A51:H51"/>
  </mergeCells>
  <dataValidations count="1">
    <dataValidation operator="greaterThanOrEqual" allowBlank="1" showInputMessage="1" showErrorMessage="1" sqref="C31:C50 B4:B26 E4:H25 E27:H28" xr:uid="{00000000-0002-0000-0000-000000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'D:\1. YALI\2020\2. Salud Pública\COAI Y PAS 2020\[COAI - PAS 2021 proyeccion.xlsm]DIMYCOMP'!#REF!</xm:f>
          </x14:formula1>
          <xm:sqref>J44:J50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4"/>
  <sheetViews>
    <sheetView workbookViewId="0">
      <selection activeCell="D10" sqref="D10"/>
    </sheetView>
  </sheetViews>
  <sheetFormatPr baseColWidth="10" defaultRowHeight="14.4" x14ac:dyDescent="0.3"/>
  <cols>
    <col min="1" max="1" width="55.44140625" bestFit="1" customWidth="1"/>
    <col min="2" max="2" width="41.77734375" bestFit="1" customWidth="1"/>
  </cols>
  <sheetData>
    <row r="3" spans="1:2" x14ac:dyDescent="0.3">
      <c r="A3" s="73" t="s">
        <v>129</v>
      </c>
      <c r="B3" t="s">
        <v>131</v>
      </c>
    </row>
    <row r="4" spans="1:2" x14ac:dyDescent="0.3">
      <c r="A4" s="74" t="s">
        <v>50</v>
      </c>
      <c r="B4" s="75">
        <v>23150000</v>
      </c>
    </row>
    <row r="5" spans="1:2" x14ac:dyDescent="0.3">
      <c r="A5" s="74" t="s">
        <v>31</v>
      </c>
      <c r="B5" s="75">
        <v>17708593476.999996</v>
      </c>
    </row>
    <row r="6" spans="1:2" x14ac:dyDescent="0.3">
      <c r="A6" s="74" t="s">
        <v>44</v>
      </c>
      <c r="B6" s="75">
        <v>12000000</v>
      </c>
    </row>
    <row r="7" spans="1:2" x14ac:dyDescent="0.3">
      <c r="A7" s="74" t="s">
        <v>135</v>
      </c>
      <c r="B7" s="75">
        <v>5400000</v>
      </c>
    </row>
    <row r="8" spans="1:2" x14ac:dyDescent="0.3">
      <c r="A8" s="74" t="s">
        <v>136</v>
      </c>
      <c r="B8" s="75">
        <v>20000000</v>
      </c>
    </row>
    <row r="9" spans="1:2" x14ac:dyDescent="0.3">
      <c r="A9" s="74" t="s">
        <v>53</v>
      </c>
      <c r="B9" s="75">
        <v>15500000</v>
      </c>
    </row>
    <row r="10" spans="1:2" x14ac:dyDescent="0.3">
      <c r="A10" s="74" t="s">
        <v>137</v>
      </c>
      <c r="B10" s="75">
        <v>38000000</v>
      </c>
    </row>
    <row r="11" spans="1:2" x14ac:dyDescent="0.3">
      <c r="A11" s="74" t="s">
        <v>138</v>
      </c>
      <c r="B11" s="75">
        <v>10000000</v>
      </c>
    </row>
    <row r="12" spans="1:2" x14ac:dyDescent="0.3">
      <c r="A12" s="74" t="s">
        <v>139</v>
      </c>
      <c r="B12" s="75">
        <v>36700000</v>
      </c>
    </row>
    <row r="13" spans="1:2" x14ac:dyDescent="0.3">
      <c r="A13" s="74" t="s">
        <v>140</v>
      </c>
      <c r="B13" s="75">
        <v>21500000</v>
      </c>
    </row>
    <row r="14" spans="1:2" x14ac:dyDescent="0.3">
      <c r="A14" s="74" t="s">
        <v>130</v>
      </c>
      <c r="B14" s="75">
        <v>17890843476.999996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Y65"/>
  <sheetViews>
    <sheetView tabSelected="1" topLeftCell="F1" zoomScale="80" zoomScaleNormal="80" workbookViewId="0">
      <selection activeCell="H16" sqref="H16"/>
    </sheetView>
  </sheetViews>
  <sheetFormatPr baseColWidth="10" defaultColWidth="11.44140625" defaultRowHeight="13.2" x14ac:dyDescent="0.3"/>
  <cols>
    <col min="1" max="5" width="36.21875" style="5" customWidth="1"/>
    <col min="6" max="8" width="28.21875" style="5" customWidth="1"/>
    <col min="9" max="9" width="49.21875" style="5" customWidth="1"/>
    <col min="10" max="10" width="21" style="5" customWidth="1"/>
    <col min="11" max="11" width="16.77734375" style="5" bestFit="1" customWidth="1"/>
    <col min="12" max="15" width="12.77734375" style="5" customWidth="1"/>
    <col min="16" max="16" width="28.77734375" style="5" bestFit="1" customWidth="1"/>
    <col min="17" max="17" width="22.21875" style="5" bestFit="1" customWidth="1"/>
    <col min="18" max="18" width="27" style="5" bestFit="1" customWidth="1"/>
    <col min="19" max="19" width="37.77734375" style="5" bestFit="1" customWidth="1"/>
    <col min="20" max="22" width="28" style="5" customWidth="1"/>
    <col min="23" max="23" width="27.77734375" style="5" bestFit="1" customWidth="1"/>
    <col min="24" max="24" width="26.77734375" style="5" bestFit="1" customWidth="1"/>
    <col min="25" max="25" width="22" style="5" bestFit="1" customWidth="1"/>
    <col min="26" max="16384" width="11.44140625" style="5"/>
  </cols>
  <sheetData>
    <row r="2" spans="1:25" ht="52.5" customHeight="1" x14ac:dyDescent="0.3"/>
    <row r="4" spans="1:25" x14ac:dyDescent="0.3">
      <c r="A4" s="129" t="s">
        <v>0</v>
      </c>
      <c r="B4" s="130" t="s">
        <v>0</v>
      </c>
      <c r="C4" s="131" t="s">
        <v>133</v>
      </c>
      <c r="D4" s="131"/>
      <c r="E4" s="131"/>
      <c r="F4" s="131"/>
      <c r="G4" s="132"/>
    </row>
    <row r="5" spans="1:25" x14ac:dyDescent="0.3">
      <c r="A5" s="129" t="s">
        <v>1</v>
      </c>
      <c r="B5" s="130" t="s">
        <v>1</v>
      </c>
      <c r="C5" s="131" t="s">
        <v>207</v>
      </c>
      <c r="D5" s="131"/>
      <c r="E5" s="131"/>
      <c r="F5" s="131"/>
      <c r="G5" s="132"/>
    </row>
    <row r="6" spans="1:25" x14ac:dyDescent="0.3">
      <c r="A6" s="129" t="s">
        <v>2</v>
      </c>
      <c r="B6" s="130" t="s">
        <v>2</v>
      </c>
      <c r="C6" s="6" t="s">
        <v>3</v>
      </c>
      <c r="D6" s="6"/>
      <c r="E6" s="6"/>
      <c r="F6" s="6"/>
    </row>
    <row r="7" spans="1:25" x14ac:dyDescent="0.3">
      <c r="A7" s="129" t="s">
        <v>4</v>
      </c>
      <c r="B7" s="130" t="s">
        <v>4</v>
      </c>
      <c r="C7" s="6" t="s">
        <v>5</v>
      </c>
      <c r="D7" s="6"/>
      <c r="E7" s="6"/>
      <c r="F7" s="6"/>
    </row>
    <row r="8" spans="1:25" ht="26.4" x14ac:dyDescent="0.3">
      <c r="A8" s="129" t="s">
        <v>6</v>
      </c>
      <c r="B8" s="130" t="s">
        <v>6</v>
      </c>
      <c r="C8" s="6" t="s">
        <v>7</v>
      </c>
      <c r="D8" s="6"/>
      <c r="E8" s="6"/>
      <c r="F8" s="6"/>
    </row>
    <row r="9" spans="1:25" x14ac:dyDescent="0.3">
      <c r="A9" s="129" t="s">
        <v>134</v>
      </c>
      <c r="B9" s="129"/>
      <c r="C9" s="32">
        <v>43067</v>
      </c>
      <c r="D9" s="6"/>
      <c r="E9" s="6"/>
      <c r="F9" s="6"/>
    </row>
    <row r="10" spans="1:25" ht="39.6" x14ac:dyDescent="0.3">
      <c r="A10" s="7" t="s">
        <v>28</v>
      </c>
      <c r="B10" s="7"/>
      <c r="C10" s="6"/>
      <c r="D10" s="6"/>
      <c r="E10" s="6"/>
      <c r="F10" s="6"/>
    </row>
    <row r="11" spans="1:25" x14ac:dyDescent="0.3">
      <c r="A11" s="130" t="s">
        <v>29</v>
      </c>
      <c r="B11" s="130"/>
      <c r="C11" s="130"/>
      <c r="D11" s="130"/>
      <c r="E11" s="130"/>
    </row>
    <row r="12" spans="1:25" x14ac:dyDescent="0.3">
      <c r="A12" s="8" t="s">
        <v>208</v>
      </c>
    </row>
    <row r="14" spans="1:25" ht="26.4" x14ac:dyDescent="0.3">
      <c r="A14" s="31" t="s">
        <v>8</v>
      </c>
      <c r="B14" s="31" t="s">
        <v>9</v>
      </c>
      <c r="C14" s="31" t="s">
        <v>30</v>
      </c>
      <c r="D14" s="31" t="s">
        <v>10</v>
      </c>
      <c r="E14" s="31" t="s">
        <v>11</v>
      </c>
      <c r="F14" s="31" t="s">
        <v>210</v>
      </c>
      <c r="G14" s="31" t="s">
        <v>12</v>
      </c>
      <c r="H14" s="31" t="s">
        <v>211</v>
      </c>
      <c r="I14" s="31" t="s">
        <v>13</v>
      </c>
      <c r="J14" s="31" t="s">
        <v>212</v>
      </c>
      <c r="K14" s="31" t="s">
        <v>14</v>
      </c>
      <c r="L14" s="31" t="s">
        <v>15</v>
      </c>
      <c r="M14" s="31" t="s">
        <v>16</v>
      </c>
      <c r="N14" s="31" t="s">
        <v>17</v>
      </c>
      <c r="O14" s="31" t="s">
        <v>18</v>
      </c>
      <c r="P14" s="53" t="s">
        <v>19</v>
      </c>
      <c r="Q14" s="31" t="s">
        <v>20</v>
      </c>
      <c r="R14" s="31" t="s">
        <v>21</v>
      </c>
      <c r="S14" s="31" t="s">
        <v>22</v>
      </c>
      <c r="T14" s="31" t="s">
        <v>113</v>
      </c>
      <c r="U14" s="31" t="s">
        <v>23</v>
      </c>
      <c r="V14" s="31" t="s">
        <v>24</v>
      </c>
      <c r="W14" s="31" t="s">
        <v>25</v>
      </c>
      <c r="X14" s="31" t="s">
        <v>26</v>
      </c>
      <c r="Y14" s="31" t="s">
        <v>27</v>
      </c>
    </row>
    <row r="15" spans="1:25" s="6" customFormat="1" ht="105.6" x14ac:dyDescent="0.3">
      <c r="A15" s="9" t="s">
        <v>187</v>
      </c>
      <c r="B15" s="112" t="s">
        <v>44</v>
      </c>
      <c r="C15" s="10"/>
      <c r="D15" s="10"/>
      <c r="E15" s="116" t="s">
        <v>193</v>
      </c>
      <c r="F15" s="88">
        <v>6000000</v>
      </c>
      <c r="G15" s="13" t="s">
        <v>103</v>
      </c>
      <c r="H15" s="96">
        <v>6000000</v>
      </c>
      <c r="I15" s="116" t="s">
        <v>142</v>
      </c>
      <c r="J15" s="76">
        <f>+SUM(L15:O15)</f>
        <v>15</v>
      </c>
      <c r="K15" s="77" t="s">
        <v>45</v>
      </c>
      <c r="L15" s="77">
        <v>5</v>
      </c>
      <c r="M15" s="77">
        <v>10</v>
      </c>
      <c r="N15" s="77"/>
      <c r="O15" s="77"/>
      <c r="P15" s="77" t="s">
        <v>46</v>
      </c>
      <c r="Q15" s="105" t="s">
        <v>41</v>
      </c>
      <c r="R15" s="105" t="s">
        <v>32</v>
      </c>
      <c r="S15" s="106" t="s">
        <v>73</v>
      </c>
      <c r="T15" s="105" t="s">
        <v>40</v>
      </c>
      <c r="U15" s="77" t="s">
        <v>100</v>
      </c>
      <c r="V15" s="88">
        <v>6000000</v>
      </c>
      <c r="W15" s="106" t="s">
        <v>132</v>
      </c>
      <c r="X15" s="106" t="s">
        <v>192</v>
      </c>
      <c r="Y15" s="106" t="s">
        <v>191</v>
      </c>
    </row>
    <row r="16" spans="1:25" s="6" customFormat="1" ht="105.6" x14ac:dyDescent="0.3">
      <c r="A16" s="9" t="s">
        <v>187</v>
      </c>
      <c r="B16" s="113" t="s">
        <v>44</v>
      </c>
      <c r="C16" s="10"/>
      <c r="D16" s="17"/>
      <c r="E16" s="116" t="s">
        <v>194</v>
      </c>
      <c r="F16" s="89">
        <v>6000000</v>
      </c>
      <c r="G16" s="13" t="s">
        <v>103</v>
      </c>
      <c r="H16" s="97">
        <v>6000000</v>
      </c>
      <c r="I16" s="116" t="s">
        <v>143</v>
      </c>
      <c r="J16" s="76">
        <f t="shared" ref="J16:J61" si="0">+SUM(L16:O16)</f>
        <v>15</v>
      </c>
      <c r="K16" s="83" t="s">
        <v>45</v>
      </c>
      <c r="L16" s="77">
        <v>5</v>
      </c>
      <c r="M16" s="77">
        <v>10</v>
      </c>
      <c r="N16" s="77"/>
      <c r="O16" s="77"/>
      <c r="P16" s="77" t="s">
        <v>47</v>
      </c>
      <c r="Q16" s="105" t="s">
        <v>41</v>
      </c>
      <c r="R16" s="105" t="s">
        <v>32</v>
      </c>
      <c r="S16" s="106" t="s">
        <v>74</v>
      </c>
      <c r="T16" s="105" t="s">
        <v>40</v>
      </c>
      <c r="U16" s="77" t="s">
        <v>100</v>
      </c>
      <c r="V16" s="89">
        <v>6000000</v>
      </c>
      <c r="W16" s="106" t="s">
        <v>132</v>
      </c>
      <c r="X16" s="106" t="s">
        <v>192</v>
      </c>
      <c r="Y16" s="106" t="s">
        <v>191</v>
      </c>
    </row>
    <row r="17" spans="1:25" s="6" customFormat="1" ht="105.6" x14ac:dyDescent="0.3">
      <c r="A17" s="9" t="s">
        <v>187</v>
      </c>
      <c r="B17" s="106" t="s">
        <v>139</v>
      </c>
      <c r="C17" s="20"/>
      <c r="D17" s="10"/>
      <c r="E17" s="116" t="s">
        <v>195</v>
      </c>
      <c r="F17" s="89">
        <v>3000000</v>
      </c>
      <c r="G17" s="13" t="s">
        <v>103</v>
      </c>
      <c r="H17" s="97">
        <v>3000000</v>
      </c>
      <c r="I17" s="116" t="s">
        <v>152</v>
      </c>
      <c r="J17" s="76">
        <f t="shared" si="0"/>
        <v>0</v>
      </c>
      <c r="K17" s="83" t="s">
        <v>45</v>
      </c>
      <c r="L17" s="77">
        <v>0</v>
      </c>
      <c r="M17" s="77">
        <v>0</v>
      </c>
      <c r="N17" s="77"/>
      <c r="O17" s="77"/>
      <c r="P17" s="77" t="s">
        <v>48</v>
      </c>
      <c r="Q17" s="105" t="s">
        <v>41</v>
      </c>
      <c r="R17" s="105" t="s">
        <v>34</v>
      </c>
      <c r="S17" s="106" t="s">
        <v>75</v>
      </c>
      <c r="T17" s="105" t="s">
        <v>40</v>
      </c>
      <c r="U17" s="77" t="s">
        <v>100</v>
      </c>
      <c r="V17" s="89">
        <v>3000000</v>
      </c>
      <c r="W17" s="106" t="s">
        <v>132</v>
      </c>
      <c r="X17" s="106" t="s">
        <v>192</v>
      </c>
      <c r="Y17" s="106" t="s">
        <v>191</v>
      </c>
    </row>
    <row r="18" spans="1:25" s="6" customFormat="1" ht="105.6" x14ac:dyDescent="0.3">
      <c r="A18" s="9" t="s">
        <v>187</v>
      </c>
      <c r="B18" s="106" t="s">
        <v>139</v>
      </c>
      <c r="C18" s="10"/>
      <c r="D18" s="10"/>
      <c r="E18" s="116" t="s">
        <v>195</v>
      </c>
      <c r="F18" s="89">
        <v>12600000</v>
      </c>
      <c r="G18" s="13" t="s">
        <v>103</v>
      </c>
      <c r="H18" s="97">
        <v>12600000</v>
      </c>
      <c r="I18" s="116" t="s">
        <v>153</v>
      </c>
      <c r="J18" s="76">
        <f t="shared" si="0"/>
        <v>33</v>
      </c>
      <c r="K18" s="83" t="s">
        <v>45</v>
      </c>
      <c r="L18" s="77">
        <v>13</v>
      </c>
      <c r="M18" s="77">
        <v>20</v>
      </c>
      <c r="N18" s="77"/>
      <c r="O18" s="77"/>
      <c r="P18" s="77" t="s">
        <v>48</v>
      </c>
      <c r="Q18" s="105" t="s">
        <v>41</v>
      </c>
      <c r="R18" s="105" t="s">
        <v>34</v>
      </c>
      <c r="S18" s="106" t="s">
        <v>76</v>
      </c>
      <c r="T18" s="105" t="s">
        <v>40</v>
      </c>
      <c r="U18" s="77" t="s">
        <v>100</v>
      </c>
      <c r="V18" s="89">
        <v>12600000</v>
      </c>
      <c r="W18" s="106" t="s">
        <v>132</v>
      </c>
      <c r="X18" s="106" t="s">
        <v>192</v>
      </c>
      <c r="Y18" s="106" t="s">
        <v>191</v>
      </c>
    </row>
    <row r="19" spans="1:25" s="6" customFormat="1" ht="105.6" x14ac:dyDescent="0.3">
      <c r="A19" s="9" t="s">
        <v>187</v>
      </c>
      <c r="B19" s="106" t="s">
        <v>139</v>
      </c>
      <c r="C19" s="10"/>
      <c r="D19" s="10"/>
      <c r="E19" s="116" t="s">
        <v>195</v>
      </c>
      <c r="F19" s="89">
        <v>2800000</v>
      </c>
      <c r="G19" s="13" t="s">
        <v>103</v>
      </c>
      <c r="H19" s="97">
        <v>2800000</v>
      </c>
      <c r="I19" s="116" t="s">
        <v>114</v>
      </c>
      <c r="J19" s="76">
        <f t="shared" si="0"/>
        <v>7</v>
      </c>
      <c r="K19" s="83" t="s">
        <v>45</v>
      </c>
      <c r="L19" s="77">
        <v>2</v>
      </c>
      <c r="M19" s="77">
        <v>5</v>
      </c>
      <c r="N19" s="77"/>
      <c r="O19" s="77"/>
      <c r="P19" s="77" t="s">
        <v>48</v>
      </c>
      <c r="Q19" s="105" t="s">
        <v>41</v>
      </c>
      <c r="R19" s="105" t="s">
        <v>34</v>
      </c>
      <c r="S19" s="106" t="s">
        <v>77</v>
      </c>
      <c r="T19" s="105" t="s">
        <v>40</v>
      </c>
      <c r="U19" s="77" t="s">
        <v>100</v>
      </c>
      <c r="V19" s="89">
        <v>2800000</v>
      </c>
      <c r="W19" s="106" t="s">
        <v>132</v>
      </c>
      <c r="X19" s="106" t="s">
        <v>192</v>
      </c>
      <c r="Y19" s="106" t="s">
        <v>191</v>
      </c>
    </row>
    <row r="20" spans="1:25" s="6" customFormat="1" ht="105.6" x14ac:dyDescent="0.3">
      <c r="A20" s="9" t="s">
        <v>187</v>
      </c>
      <c r="B20" s="106" t="s">
        <v>139</v>
      </c>
      <c r="C20" s="10"/>
      <c r="D20" s="10"/>
      <c r="E20" s="116" t="s">
        <v>195</v>
      </c>
      <c r="F20" s="88">
        <v>15000000</v>
      </c>
      <c r="G20" s="13" t="s">
        <v>103</v>
      </c>
      <c r="H20" s="96">
        <v>15000000</v>
      </c>
      <c r="I20" s="116" t="s">
        <v>156</v>
      </c>
      <c r="J20" s="76">
        <f>+SUM(L20:O20)</f>
        <v>50</v>
      </c>
      <c r="K20" s="83" t="s">
        <v>45</v>
      </c>
      <c r="L20" s="77">
        <v>25</v>
      </c>
      <c r="M20" s="77">
        <v>25</v>
      </c>
      <c r="N20" s="77"/>
      <c r="O20" s="77"/>
      <c r="P20" s="77" t="s">
        <v>59</v>
      </c>
      <c r="Q20" s="105" t="s">
        <v>41</v>
      </c>
      <c r="R20" s="105" t="s">
        <v>34</v>
      </c>
      <c r="S20" s="106" t="s">
        <v>93</v>
      </c>
      <c r="T20" s="105" t="s">
        <v>40</v>
      </c>
      <c r="U20" s="77" t="s">
        <v>100</v>
      </c>
      <c r="V20" s="88">
        <v>15000000</v>
      </c>
      <c r="W20" s="106" t="s">
        <v>132</v>
      </c>
      <c r="X20" s="106" t="s">
        <v>192</v>
      </c>
      <c r="Y20" s="106" t="s">
        <v>191</v>
      </c>
    </row>
    <row r="21" spans="1:25" s="6" customFormat="1" ht="105.6" x14ac:dyDescent="0.3">
      <c r="A21" s="9" t="s">
        <v>187</v>
      </c>
      <c r="B21" s="106" t="s">
        <v>139</v>
      </c>
      <c r="C21" s="10"/>
      <c r="D21" s="10"/>
      <c r="E21" s="116" t="s">
        <v>195</v>
      </c>
      <c r="F21" s="89">
        <v>3300000</v>
      </c>
      <c r="G21" s="13" t="s">
        <v>103</v>
      </c>
      <c r="H21" s="97">
        <v>3300000</v>
      </c>
      <c r="I21" s="116" t="s">
        <v>154</v>
      </c>
      <c r="J21" s="76">
        <f t="shared" si="0"/>
        <v>11</v>
      </c>
      <c r="K21" s="83" t="s">
        <v>45</v>
      </c>
      <c r="L21" s="77">
        <v>1</v>
      </c>
      <c r="M21" s="77">
        <v>10</v>
      </c>
      <c r="N21" s="77"/>
      <c r="O21" s="77"/>
      <c r="P21" s="77" t="s">
        <v>49</v>
      </c>
      <c r="Q21" s="105" t="s">
        <v>41</v>
      </c>
      <c r="R21" s="105" t="s">
        <v>34</v>
      </c>
      <c r="S21" s="106" t="s">
        <v>78</v>
      </c>
      <c r="T21" s="105" t="s">
        <v>40</v>
      </c>
      <c r="U21" s="77" t="s">
        <v>100</v>
      </c>
      <c r="V21" s="89">
        <v>3300000</v>
      </c>
      <c r="W21" s="106" t="s">
        <v>132</v>
      </c>
      <c r="X21" s="106" t="s">
        <v>192</v>
      </c>
      <c r="Y21" s="106" t="s">
        <v>191</v>
      </c>
    </row>
    <row r="22" spans="1:25" s="6" customFormat="1" ht="105.6" x14ac:dyDescent="0.3">
      <c r="A22" s="9" t="s">
        <v>187</v>
      </c>
      <c r="B22" s="106" t="s">
        <v>50</v>
      </c>
      <c r="C22" s="10"/>
      <c r="D22" s="10"/>
      <c r="E22" s="116" t="s">
        <v>196</v>
      </c>
      <c r="F22" s="88">
        <v>2500000</v>
      </c>
      <c r="G22" s="13" t="s">
        <v>103</v>
      </c>
      <c r="H22" s="96">
        <v>2500000</v>
      </c>
      <c r="I22" s="116" t="s">
        <v>179</v>
      </c>
      <c r="J22" s="76">
        <f t="shared" si="0"/>
        <v>9</v>
      </c>
      <c r="K22" s="83" t="s">
        <v>45</v>
      </c>
      <c r="L22" s="77">
        <v>3</v>
      </c>
      <c r="M22" s="77">
        <v>6</v>
      </c>
      <c r="N22" s="77"/>
      <c r="O22" s="77"/>
      <c r="P22" s="77" t="s">
        <v>51</v>
      </c>
      <c r="Q22" s="105" t="s">
        <v>41</v>
      </c>
      <c r="R22" s="105" t="s">
        <v>34</v>
      </c>
      <c r="S22" s="106" t="s">
        <v>79</v>
      </c>
      <c r="T22" s="105" t="s">
        <v>40</v>
      </c>
      <c r="U22" s="77" t="s">
        <v>100</v>
      </c>
      <c r="V22" s="88">
        <v>2500000</v>
      </c>
      <c r="W22" s="106" t="s">
        <v>132</v>
      </c>
      <c r="X22" s="106" t="s">
        <v>192</v>
      </c>
      <c r="Y22" s="106" t="s">
        <v>191</v>
      </c>
    </row>
    <row r="23" spans="1:25" s="6" customFormat="1" ht="105.6" x14ac:dyDescent="0.3">
      <c r="A23" s="9" t="s">
        <v>187</v>
      </c>
      <c r="B23" s="106" t="s">
        <v>50</v>
      </c>
      <c r="C23" s="10"/>
      <c r="D23" s="10"/>
      <c r="E23" s="116" t="s">
        <v>196</v>
      </c>
      <c r="F23" s="88">
        <v>7500000</v>
      </c>
      <c r="G23" s="13" t="s">
        <v>103</v>
      </c>
      <c r="H23" s="96">
        <v>7500000</v>
      </c>
      <c r="I23" s="116" t="s">
        <v>180</v>
      </c>
      <c r="J23" s="76">
        <f t="shared" si="0"/>
        <v>30</v>
      </c>
      <c r="K23" s="83" t="s">
        <v>45</v>
      </c>
      <c r="L23" s="77">
        <v>10</v>
      </c>
      <c r="M23" s="77">
        <v>20</v>
      </c>
      <c r="N23" s="77"/>
      <c r="O23" s="77"/>
      <c r="P23" s="77" t="s">
        <v>51</v>
      </c>
      <c r="Q23" s="105" t="s">
        <v>41</v>
      </c>
      <c r="R23" s="105" t="s">
        <v>34</v>
      </c>
      <c r="S23" s="106" t="s">
        <v>80</v>
      </c>
      <c r="T23" s="105" t="s">
        <v>40</v>
      </c>
      <c r="U23" s="77" t="s">
        <v>100</v>
      </c>
      <c r="V23" s="88">
        <v>7500000</v>
      </c>
      <c r="W23" s="106" t="s">
        <v>132</v>
      </c>
      <c r="X23" s="106" t="s">
        <v>192</v>
      </c>
      <c r="Y23" s="106" t="s">
        <v>191</v>
      </c>
    </row>
    <row r="24" spans="1:25" s="6" customFormat="1" ht="105.6" x14ac:dyDescent="0.3">
      <c r="A24" s="9" t="s">
        <v>187</v>
      </c>
      <c r="B24" s="106" t="s">
        <v>50</v>
      </c>
      <c r="C24" s="10"/>
      <c r="D24" s="10"/>
      <c r="E24" s="116" t="s">
        <v>197</v>
      </c>
      <c r="F24" s="88">
        <v>6250000</v>
      </c>
      <c r="G24" s="13" t="s">
        <v>103</v>
      </c>
      <c r="H24" s="96">
        <v>6250000</v>
      </c>
      <c r="I24" s="116" t="s">
        <v>181</v>
      </c>
      <c r="J24" s="76">
        <f t="shared" si="0"/>
        <v>20</v>
      </c>
      <c r="K24" s="83" t="s">
        <v>45</v>
      </c>
      <c r="L24" s="77">
        <v>5</v>
      </c>
      <c r="M24" s="77">
        <v>15</v>
      </c>
      <c r="N24" s="77"/>
      <c r="O24" s="77"/>
      <c r="P24" s="77" t="s">
        <v>51</v>
      </c>
      <c r="Q24" s="105" t="s">
        <v>41</v>
      </c>
      <c r="R24" s="105" t="s">
        <v>34</v>
      </c>
      <c r="S24" s="106" t="s">
        <v>81</v>
      </c>
      <c r="T24" s="105" t="s">
        <v>40</v>
      </c>
      <c r="U24" s="77" t="s">
        <v>100</v>
      </c>
      <c r="V24" s="88">
        <v>6250000</v>
      </c>
      <c r="W24" s="106" t="s">
        <v>132</v>
      </c>
      <c r="X24" s="106" t="s">
        <v>192</v>
      </c>
      <c r="Y24" s="106" t="s">
        <v>191</v>
      </c>
    </row>
    <row r="25" spans="1:25" s="6" customFormat="1" ht="105.6" x14ac:dyDescent="0.3">
      <c r="A25" s="9" t="s">
        <v>187</v>
      </c>
      <c r="B25" s="106" t="s">
        <v>50</v>
      </c>
      <c r="C25" s="10"/>
      <c r="D25" s="10"/>
      <c r="E25" s="116" t="s">
        <v>196</v>
      </c>
      <c r="F25" s="88">
        <v>6250000</v>
      </c>
      <c r="G25" s="13" t="s">
        <v>103</v>
      </c>
      <c r="H25" s="96">
        <v>6250000</v>
      </c>
      <c r="I25" s="116" t="s">
        <v>182</v>
      </c>
      <c r="J25" s="76">
        <f t="shared" si="0"/>
        <v>20</v>
      </c>
      <c r="K25" s="83" t="s">
        <v>45</v>
      </c>
      <c r="L25" s="77">
        <v>5</v>
      </c>
      <c r="M25" s="77">
        <v>15</v>
      </c>
      <c r="N25" s="77"/>
      <c r="O25" s="77"/>
      <c r="P25" s="77" t="s">
        <v>52</v>
      </c>
      <c r="Q25" s="105" t="s">
        <v>41</v>
      </c>
      <c r="R25" s="105" t="s">
        <v>34</v>
      </c>
      <c r="S25" s="106" t="s">
        <v>82</v>
      </c>
      <c r="T25" s="105" t="s">
        <v>40</v>
      </c>
      <c r="U25" s="77" t="s">
        <v>100</v>
      </c>
      <c r="V25" s="88">
        <v>6250000</v>
      </c>
      <c r="W25" s="106" t="s">
        <v>132</v>
      </c>
      <c r="X25" s="106" t="s">
        <v>192</v>
      </c>
      <c r="Y25" s="106" t="s">
        <v>191</v>
      </c>
    </row>
    <row r="26" spans="1:25" s="72" customFormat="1" ht="105.6" x14ac:dyDescent="0.3">
      <c r="A26" s="9" t="s">
        <v>187</v>
      </c>
      <c r="B26" s="106" t="s">
        <v>50</v>
      </c>
      <c r="C26" s="10"/>
      <c r="D26" s="10"/>
      <c r="E26" s="116" t="s">
        <v>196</v>
      </c>
      <c r="F26" s="88">
        <v>14000000</v>
      </c>
      <c r="G26" s="13" t="s">
        <v>103</v>
      </c>
      <c r="H26" s="96">
        <v>14000000</v>
      </c>
      <c r="I26" s="116" t="s">
        <v>190</v>
      </c>
      <c r="J26" s="76">
        <v>1</v>
      </c>
      <c r="K26" s="83" t="s">
        <v>189</v>
      </c>
      <c r="L26" s="77">
        <v>0</v>
      </c>
      <c r="M26" s="77">
        <v>0</v>
      </c>
      <c r="N26" s="77"/>
      <c r="O26" s="77"/>
      <c r="P26" s="77" t="s">
        <v>52</v>
      </c>
      <c r="Q26" s="105" t="s">
        <v>41</v>
      </c>
      <c r="R26" s="105" t="s">
        <v>34</v>
      </c>
      <c r="S26" s="106" t="s">
        <v>82</v>
      </c>
      <c r="T26" s="105" t="s">
        <v>40</v>
      </c>
      <c r="U26" s="77"/>
      <c r="V26" s="88">
        <v>14000000</v>
      </c>
      <c r="W26" s="106" t="s">
        <v>132</v>
      </c>
      <c r="X26" s="106" t="s">
        <v>192</v>
      </c>
      <c r="Y26" s="106" t="s">
        <v>191</v>
      </c>
    </row>
    <row r="27" spans="1:25" s="6" customFormat="1" ht="105.6" x14ac:dyDescent="0.3">
      <c r="A27" s="9" t="s">
        <v>187</v>
      </c>
      <c r="B27" s="106" t="s">
        <v>50</v>
      </c>
      <c r="C27" s="10"/>
      <c r="D27" s="10"/>
      <c r="E27" s="116" t="s">
        <v>196</v>
      </c>
      <c r="F27" s="88">
        <v>650000</v>
      </c>
      <c r="G27" s="13" t="s">
        <v>103</v>
      </c>
      <c r="H27" s="96">
        <v>650000</v>
      </c>
      <c r="I27" s="116" t="s">
        <v>141</v>
      </c>
      <c r="J27" s="76">
        <f t="shared" si="0"/>
        <v>2</v>
      </c>
      <c r="K27" s="83" t="s">
        <v>45</v>
      </c>
      <c r="L27" s="77">
        <v>0</v>
      </c>
      <c r="M27" s="77">
        <v>2</v>
      </c>
      <c r="N27" s="77"/>
      <c r="O27" s="77"/>
      <c r="P27" s="77" t="s">
        <v>52</v>
      </c>
      <c r="Q27" s="105" t="s">
        <v>41</v>
      </c>
      <c r="R27" s="105" t="s">
        <v>34</v>
      </c>
      <c r="S27" s="106" t="s">
        <v>83</v>
      </c>
      <c r="T27" s="105" t="s">
        <v>40</v>
      </c>
      <c r="U27" s="77" t="s">
        <v>100</v>
      </c>
      <c r="V27" s="88">
        <v>650000</v>
      </c>
      <c r="W27" s="106" t="s">
        <v>132</v>
      </c>
      <c r="X27" s="106" t="s">
        <v>192</v>
      </c>
      <c r="Y27" s="106" t="s">
        <v>191</v>
      </c>
    </row>
    <row r="28" spans="1:25" s="6" customFormat="1" ht="105.6" x14ac:dyDescent="0.3">
      <c r="A28" s="9" t="s">
        <v>187</v>
      </c>
      <c r="B28" s="112" t="s">
        <v>53</v>
      </c>
      <c r="C28" s="10"/>
      <c r="D28" s="10"/>
      <c r="E28" s="116" t="s">
        <v>198</v>
      </c>
      <c r="F28" s="88">
        <v>4400000</v>
      </c>
      <c r="G28" s="13" t="s">
        <v>103</v>
      </c>
      <c r="H28" s="96">
        <v>4400000</v>
      </c>
      <c r="I28" s="116" t="s">
        <v>128</v>
      </c>
      <c r="J28" s="76">
        <f t="shared" si="0"/>
        <v>11</v>
      </c>
      <c r="K28" s="83" t="s">
        <v>45</v>
      </c>
      <c r="L28" s="77">
        <v>5</v>
      </c>
      <c r="M28" s="77">
        <v>6</v>
      </c>
      <c r="N28" s="77"/>
      <c r="O28" s="77"/>
      <c r="P28" s="77" t="s">
        <v>54</v>
      </c>
      <c r="Q28" s="105" t="s">
        <v>42</v>
      </c>
      <c r="R28" s="105" t="s">
        <v>33</v>
      </c>
      <c r="S28" s="106" t="s">
        <v>84</v>
      </c>
      <c r="T28" s="105" t="s">
        <v>40</v>
      </c>
      <c r="U28" s="77" t="s">
        <v>100</v>
      </c>
      <c r="V28" s="88">
        <v>4400000</v>
      </c>
      <c r="W28" s="106" t="s">
        <v>132</v>
      </c>
      <c r="X28" s="106" t="s">
        <v>192</v>
      </c>
      <c r="Y28" s="106" t="s">
        <v>191</v>
      </c>
    </row>
    <row r="29" spans="1:25" s="6" customFormat="1" ht="105.6" x14ac:dyDescent="0.3">
      <c r="A29" s="9" t="s">
        <v>187</v>
      </c>
      <c r="B29" s="112" t="s">
        <v>53</v>
      </c>
      <c r="C29" s="10"/>
      <c r="D29" s="10"/>
      <c r="E29" s="116" t="s">
        <v>198</v>
      </c>
      <c r="F29" s="88">
        <v>4000000</v>
      </c>
      <c r="G29" s="13" t="s">
        <v>103</v>
      </c>
      <c r="H29" s="96">
        <v>4000000</v>
      </c>
      <c r="I29" s="116" t="s">
        <v>146</v>
      </c>
      <c r="J29" s="76">
        <f t="shared" si="0"/>
        <v>0</v>
      </c>
      <c r="K29" s="83" t="s">
        <v>45</v>
      </c>
      <c r="L29" s="77">
        <v>0</v>
      </c>
      <c r="M29" s="77">
        <v>0</v>
      </c>
      <c r="N29" s="77"/>
      <c r="O29" s="77"/>
      <c r="P29" s="77" t="s">
        <v>54</v>
      </c>
      <c r="Q29" s="105" t="s">
        <v>42</v>
      </c>
      <c r="R29" s="105" t="s">
        <v>33</v>
      </c>
      <c r="S29" s="106" t="s">
        <v>85</v>
      </c>
      <c r="T29" s="105" t="s">
        <v>40</v>
      </c>
      <c r="U29" s="77" t="s">
        <v>100</v>
      </c>
      <c r="V29" s="88">
        <v>4000000</v>
      </c>
      <c r="W29" s="106" t="s">
        <v>132</v>
      </c>
      <c r="X29" s="106" t="s">
        <v>192</v>
      </c>
      <c r="Y29" s="106" t="s">
        <v>191</v>
      </c>
    </row>
    <row r="30" spans="1:25" s="6" customFormat="1" ht="105.6" x14ac:dyDescent="0.3">
      <c r="A30" s="9" t="s">
        <v>187</v>
      </c>
      <c r="B30" s="112" t="s">
        <v>53</v>
      </c>
      <c r="C30" s="10"/>
      <c r="D30" s="10"/>
      <c r="E30" s="116" t="s">
        <v>199</v>
      </c>
      <c r="F30" s="88">
        <v>2600000</v>
      </c>
      <c r="G30" s="13" t="s">
        <v>103</v>
      </c>
      <c r="H30" s="96">
        <v>2600000</v>
      </c>
      <c r="I30" s="116" t="s">
        <v>148</v>
      </c>
      <c r="J30" s="76">
        <f t="shared" si="0"/>
        <v>7</v>
      </c>
      <c r="K30" s="83" t="s">
        <v>45</v>
      </c>
      <c r="L30" s="77">
        <v>3</v>
      </c>
      <c r="M30" s="77">
        <v>4</v>
      </c>
      <c r="N30" s="77"/>
      <c r="O30" s="77"/>
      <c r="P30" s="77" t="s">
        <v>55</v>
      </c>
      <c r="Q30" s="105" t="s">
        <v>41</v>
      </c>
      <c r="R30" s="105" t="s">
        <v>34</v>
      </c>
      <c r="S30" s="106" t="s">
        <v>86</v>
      </c>
      <c r="T30" s="105" t="s">
        <v>40</v>
      </c>
      <c r="U30" s="77" t="s">
        <v>100</v>
      </c>
      <c r="V30" s="88">
        <v>2600000</v>
      </c>
      <c r="W30" s="106" t="s">
        <v>132</v>
      </c>
      <c r="X30" s="106" t="s">
        <v>192</v>
      </c>
      <c r="Y30" s="106" t="s">
        <v>191</v>
      </c>
    </row>
    <row r="31" spans="1:25" s="6" customFormat="1" ht="105.6" x14ac:dyDescent="0.3">
      <c r="A31" s="9" t="s">
        <v>187</v>
      </c>
      <c r="B31" s="112" t="s">
        <v>53</v>
      </c>
      <c r="C31" s="10"/>
      <c r="D31" s="10"/>
      <c r="E31" s="116" t="s">
        <v>199</v>
      </c>
      <c r="F31" s="88">
        <v>4500000</v>
      </c>
      <c r="G31" s="13" t="s">
        <v>103</v>
      </c>
      <c r="H31" s="96">
        <v>4500000</v>
      </c>
      <c r="I31" s="116" t="s">
        <v>147</v>
      </c>
      <c r="J31" s="76">
        <f t="shared" si="0"/>
        <v>7</v>
      </c>
      <c r="K31" s="83" t="s">
        <v>45</v>
      </c>
      <c r="L31" s="77">
        <v>3</v>
      </c>
      <c r="M31" s="77">
        <v>4</v>
      </c>
      <c r="N31" s="77"/>
      <c r="O31" s="77"/>
      <c r="P31" s="77" t="s">
        <v>55</v>
      </c>
      <c r="Q31" s="105" t="s">
        <v>41</v>
      </c>
      <c r="R31" s="105" t="s">
        <v>34</v>
      </c>
      <c r="S31" s="106" t="s">
        <v>87</v>
      </c>
      <c r="T31" s="105" t="s">
        <v>40</v>
      </c>
      <c r="U31" s="77" t="s">
        <v>100</v>
      </c>
      <c r="V31" s="88">
        <v>4500000</v>
      </c>
      <c r="W31" s="106" t="s">
        <v>132</v>
      </c>
      <c r="X31" s="106" t="s">
        <v>192</v>
      </c>
      <c r="Y31" s="106" t="s">
        <v>191</v>
      </c>
    </row>
    <row r="32" spans="1:25" s="6" customFormat="1" ht="105.6" x14ac:dyDescent="0.3">
      <c r="A32" s="9" t="s">
        <v>187</v>
      </c>
      <c r="B32" s="112" t="s">
        <v>137</v>
      </c>
      <c r="C32" s="10"/>
      <c r="D32" s="10"/>
      <c r="E32" s="116" t="s">
        <v>200</v>
      </c>
      <c r="F32" s="88">
        <v>5000000</v>
      </c>
      <c r="G32" s="13" t="s">
        <v>103</v>
      </c>
      <c r="H32" s="96">
        <v>5000000</v>
      </c>
      <c r="I32" s="116" t="s">
        <v>149</v>
      </c>
      <c r="J32" s="76">
        <f t="shared" si="0"/>
        <v>2</v>
      </c>
      <c r="K32" s="78" t="s">
        <v>45</v>
      </c>
      <c r="L32" s="78">
        <v>0</v>
      </c>
      <c r="M32" s="78">
        <v>2</v>
      </c>
      <c r="N32" s="78"/>
      <c r="O32" s="78"/>
      <c r="P32" s="80" t="s">
        <v>56</v>
      </c>
      <c r="Q32" s="105" t="s">
        <v>41</v>
      </c>
      <c r="R32" s="105" t="s">
        <v>34</v>
      </c>
      <c r="S32" s="106" t="s">
        <v>88</v>
      </c>
      <c r="T32" s="105" t="s">
        <v>40</v>
      </c>
      <c r="U32" s="77" t="s">
        <v>100</v>
      </c>
      <c r="V32" s="88">
        <v>5000000</v>
      </c>
      <c r="W32" s="106" t="s">
        <v>132</v>
      </c>
      <c r="X32" s="106" t="s">
        <v>192</v>
      </c>
      <c r="Y32" s="106" t="s">
        <v>191</v>
      </c>
    </row>
    <row r="33" spans="1:25" s="6" customFormat="1" ht="105.6" x14ac:dyDescent="0.3">
      <c r="A33" s="9" t="s">
        <v>187</v>
      </c>
      <c r="B33" s="112" t="s">
        <v>137</v>
      </c>
      <c r="C33" s="10"/>
      <c r="D33" s="10"/>
      <c r="E33" s="116" t="s">
        <v>200</v>
      </c>
      <c r="F33" s="88">
        <v>28000000</v>
      </c>
      <c r="G33" s="13" t="s">
        <v>103</v>
      </c>
      <c r="H33" s="96">
        <v>28000000</v>
      </c>
      <c r="I33" s="116" t="s">
        <v>150</v>
      </c>
      <c r="J33" s="76">
        <f t="shared" si="0"/>
        <v>70</v>
      </c>
      <c r="K33" s="78" t="s">
        <v>45</v>
      </c>
      <c r="L33" s="78">
        <v>20</v>
      </c>
      <c r="M33" s="78">
        <v>50</v>
      </c>
      <c r="N33" s="78"/>
      <c r="O33" s="78"/>
      <c r="P33" s="80" t="s">
        <v>56</v>
      </c>
      <c r="Q33" s="105" t="s">
        <v>41</v>
      </c>
      <c r="R33" s="105" t="s">
        <v>34</v>
      </c>
      <c r="S33" s="106" t="s">
        <v>89</v>
      </c>
      <c r="T33" s="105" t="s">
        <v>40</v>
      </c>
      <c r="U33" s="77" t="s">
        <v>100</v>
      </c>
      <c r="V33" s="88">
        <v>28000000</v>
      </c>
      <c r="W33" s="106" t="s">
        <v>132</v>
      </c>
      <c r="X33" s="106" t="s">
        <v>192</v>
      </c>
      <c r="Y33" s="106" t="s">
        <v>191</v>
      </c>
    </row>
    <row r="34" spans="1:25" s="6" customFormat="1" ht="105.6" x14ac:dyDescent="0.3">
      <c r="A34" s="9" t="s">
        <v>187</v>
      </c>
      <c r="B34" s="112" t="s">
        <v>137</v>
      </c>
      <c r="C34" s="10"/>
      <c r="D34" s="10"/>
      <c r="E34" s="116" t="s">
        <v>201</v>
      </c>
      <c r="F34" s="88">
        <v>5000000</v>
      </c>
      <c r="G34" s="13" t="s">
        <v>103</v>
      </c>
      <c r="H34" s="96">
        <v>5000000</v>
      </c>
      <c r="I34" s="116" t="s">
        <v>151</v>
      </c>
      <c r="J34" s="76">
        <f t="shared" si="0"/>
        <v>2</v>
      </c>
      <c r="K34" s="78" t="s">
        <v>45</v>
      </c>
      <c r="L34" s="78">
        <v>0</v>
      </c>
      <c r="M34" s="78">
        <v>2</v>
      </c>
      <c r="N34" s="78"/>
      <c r="O34" s="78"/>
      <c r="P34" s="80" t="s">
        <v>57</v>
      </c>
      <c r="Q34" s="105" t="s">
        <v>41</v>
      </c>
      <c r="R34" s="105" t="s">
        <v>34</v>
      </c>
      <c r="S34" s="106" t="s">
        <v>90</v>
      </c>
      <c r="T34" s="105" t="s">
        <v>40</v>
      </c>
      <c r="U34" s="77" t="s">
        <v>100</v>
      </c>
      <c r="V34" s="88">
        <v>5000000</v>
      </c>
      <c r="W34" s="106" t="s">
        <v>132</v>
      </c>
      <c r="X34" s="106" t="s">
        <v>192</v>
      </c>
      <c r="Y34" s="106" t="s">
        <v>191</v>
      </c>
    </row>
    <row r="35" spans="1:25" s="6" customFormat="1" ht="105.6" x14ac:dyDescent="0.3">
      <c r="A35" s="9" t="s">
        <v>187</v>
      </c>
      <c r="B35" s="112" t="s">
        <v>140</v>
      </c>
      <c r="C35" s="10"/>
      <c r="D35" s="10"/>
      <c r="E35" s="116" t="s">
        <v>202</v>
      </c>
      <c r="F35" s="88">
        <v>10000000</v>
      </c>
      <c r="G35" s="13" t="s">
        <v>103</v>
      </c>
      <c r="H35" s="96">
        <v>10000000</v>
      </c>
      <c r="I35" s="116" t="s">
        <v>155</v>
      </c>
      <c r="J35" s="76">
        <f t="shared" si="0"/>
        <v>40</v>
      </c>
      <c r="K35" s="83" t="s">
        <v>45</v>
      </c>
      <c r="L35" s="77">
        <v>20</v>
      </c>
      <c r="M35" s="77">
        <v>20</v>
      </c>
      <c r="N35" s="77"/>
      <c r="O35" s="77"/>
      <c r="P35" s="77" t="s">
        <v>58</v>
      </c>
      <c r="Q35" s="105" t="s">
        <v>41</v>
      </c>
      <c r="R35" s="105" t="s">
        <v>34</v>
      </c>
      <c r="S35" s="106" t="s">
        <v>91</v>
      </c>
      <c r="T35" s="105" t="s">
        <v>40</v>
      </c>
      <c r="U35" s="77" t="s">
        <v>100</v>
      </c>
      <c r="V35" s="88">
        <v>10000000</v>
      </c>
      <c r="W35" s="106" t="s">
        <v>132</v>
      </c>
      <c r="X35" s="106" t="s">
        <v>192</v>
      </c>
      <c r="Y35" s="106" t="s">
        <v>191</v>
      </c>
    </row>
    <row r="36" spans="1:25" s="6" customFormat="1" ht="105.6" x14ac:dyDescent="0.3">
      <c r="A36" s="9" t="s">
        <v>187</v>
      </c>
      <c r="B36" s="112" t="s">
        <v>140</v>
      </c>
      <c r="C36" s="10"/>
      <c r="D36" s="10"/>
      <c r="E36" s="116" t="s">
        <v>209</v>
      </c>
      <c r="F36" s="88">
        <v>11500000</v>
      </c>
      <c r="G36" s="13" t="s">
        <v>103</v>
      </c>
      <c r="H36" s="96">
        <v>11500000</v>
      </c>
      <c r="I36" s="116" t="s">
        <v>178</v>
      </c>
      <c r="J36" s="76">
        <f t="shared" si="0"/>
        <v>20</v>
      </c>
      <c r="K36" s="83" t="s">
        <v>45</v>
      </c>
      <c r="L36" s="77">
        <v>10</v>
      </c>
      <c r="M36" s="77">
        <v>10</v>
      </c>
      <c r="N36" s="77"/>
      <c r="O36" s="77"/>
      <c r="P36" s="77" t="s">
        <v>59</v>
      </c>
      <c r="Q36" s="105" t="s">
        <v>41</v>
      </c>
      <c r="R36" s="105" t="s">
        <v>34</v>
      </c>
      <c r="S36" s="106" t="s">
        <v>92</v>
      </c>
      <c r="T36" s="105" t="s">
        <v>40</v>
      </c>
      <c r="U36" s="77" t="s">
        <v>100</v>
      </c>
      <c r="V36" s="88">
        <v>11500000</v>
      </c>
      <c r="W36" s="106" t="s">
        <v>132</v>
      </c>
      <c r="X36" s="106" t="s">
        <v>192</v>
      </c>
      <c r="Y36" s="106" t="s">
        <v>191</v>
      </c>
    </row>
    <row r="37" spans="1:25" s="6" customFormat="1" ht="105.6" x14ac:dyDescent="0.3">
      <c r="A37" s="9" t="s">
        <v>187</v>
      </c>
      <c r="B37" s="112" t="s">
        <v>135</v>
      </c>
      <c r="C37" s="10"/>
      <c r="D37" s="10"/>
      <c r="E37" s="116" t="s">
        <v>203</v>
      </c>
      <c r="F37" s="88">
        <v>2400000</v>
      </c>
      <c r="G37" s="13" t="s">
        <v>103</v>
      </c>
      <c r="H37" s="96">
        <v>2400000</v>
      </c>
      <c r="I37" s="116" t="s">
        <v>144</v>
      </c>
      <c r="J37" s="76">
        <f t="shared" si="0"/>
        <v>2</v>
      </c>
      <c r="K37" s="83" t="s">
        <v>45</v>
      </c>
      <c r="L37" s="77">
        <v>1</v>
      </c>
      <c r="M37" s="77">
        <v>1</v>
      </c>
      <c r="N37" s="77"/>
      <c r="O37" s="77"/>
      <c r="P37" s="77" t="s">
        <v>63</v>
      </c>
      <c r="Q37" s="105" t="s">
        <v>41</v>
      </c>
      <c r="R37" s="105" t="s">
        <v>34</v>
      </c>
      <c r="S37" s="106" t="s">
        <v>94</v>
      </c>
      <c r="T37" s="105" t="s">
        <v>40</v>
      </c>
      <c r="U37" s="77" t="s">
        <v>100</v>
      </c>
      <c r="V37" s="88">
        <v>2400000</v>
      </c>
      <c r="W37" s="106" t="s">
        <v>132</v>
      </c>
      <c r="X37" s="106" t="s">
        <v>192</v>
      </c>
      <c r="Y37" s="106" t="s">
        <v>191</v>
      </c>
    </row>
    <row r="38" spans="1:25" s="6" customFormat="1" ht="105.6" x14ac:dyDescent="0.3">
      <c r="A38" s="9" t="s">
        <v>187</v>
      </c>
      <c r="B38" s="112" t="s">
        <v>135</v>
      </c>
      <c r="C38" s="10"/>
      <c r="D38" s="10"/>
      <c r="E38" s="116" t="s">
        <v>203</v>
      </c>
      <c r="F38" s="88">
        <v>3000000</v>
      </c>
      <c r="G38" s="13" t="s">
        <v>103</v>
      </c>
      <c r="H38" s="96">
        <v>3000000</v>
      </c>
      <c r="I38" s="116" t="s">
        <v>145</v>
      </c>
      <c r="J38" s="76">
        <f t="shared" si="0"/>
        <v>0</v>
      </c>
      <c r="K38" s="83" t="s">
        <v>45</v>
      </c>
      <c r="L38" s="77">
        <v>0</v>
      </c>
      <c r="M38" s="77">
        <v>0</v>
      </c>
      <c r="N38" s="77"/>
      <c r="O38" s="77"/>
      <c r="P38" s="77" t="s">
        <v>64</v>
      </c>
      <c r="Q38" s="105" t="s">
        <v>41</v>
      </c>
      <c r="R38" s="105" t="s">
        <v>34</v>
      </c>
      <c r="S38" s="106" t="s">
        <v>95</v>
      </c>
      <c r="T38" s="105" t="s">
        <v>40</v>
      </c>
      <c r="U38" s="77" t="s">
        <v>100</v>
      </c>
      <c r="V38" s="88">
        <v>3000000</v>
      </c>
      <c r="W38" s="106" t="s">
        <v>132</v>
      </c>
      <c r="X38" s="106" t="s">
        <v>192</v>
      </c>
      <c r="Y38" s="106" t="s">
        <v>191</v>
      </c>
    </row>
    <row r="39" spans="1:25" s="6" customFormat="1" ht="105.6" x14ac:dyDescent="0.3">
      <c r="A39" s="9" t="s">
        <v>187</v>
      </c>
      <c r="B39" s="114" t="s">
        <v>136</v>
      </c>
      <c r="C39" s="10"/>
      <c r="D39" s="10"/>
      <c r="E39" s="116" t="s">
        <v>204</v>
      </c>
      <c r="F39" s="88">
        <v>10000000</v>
      </c>
      <c r="G39" s="13" t="s">
        <v>103</v>
      </c>
      <c r="H39" s="96">
        <v>10000000</v>
      </c>
      <c r="I39" s="116" t="s">
        <v>60</v>
      </c>
      <c r="J39" s="76">
        <f t="shared" si="0"/>
        <v>25</v>
      </c>
      <c r="K39" s="83" t="s">
        <v>45</v>
      </c>
      <c r="L39" s="77">
        <v>10</v>
      </c>
      <c r="M39" s="77">
        <v>15</v>
      </c>
      <c r="N39" s="77"/>
      <c r="O39" s="77"/>
      <c r="P39" s="77" t="s">
        <v>61</v>
      </c>
      <c r="Q39" s="105" t="s">
        <v>41</v>
      </c>
      <c r="R39" s="105" t="s">
        <v>34</v>
      </c>
      <c r="S39" s="106" t="s">
        <v>96</v>
      </c>
      <c r="T39" s="105" t="s">
        <v>40</v>
      </c>
      <c r="U39" s="77" t="s">
        <v>100</v>
      </c>
      <c r="V39" s="88">
        <v>10000000</v>
      </c>
      <c r="W39" s="106" t="s">
        <v>132</v>
      </c>
      <c r="X39" s="106" t="s">
        <v>192</v>
      </c>
      <c r="Y39" s="106" t="s">
        <v>191</v>
      </c>
    </row>
    <row r="40" spans="1:25" s="6" customFormat="1" ht="105.6" x14ac:dyDescent="0.3">
      <c r="A40" s="9" t="s">
        <v>187</v>
      </c>
      <c r="B40" s="114" t="s">
        <v>136</v>
      </c>
      <c r="C40" s="10"/>
      <c r="D40" s="10"/>
      <c r="E40" s="116" t="s">
        <v>204</v>
      </c>
      <c r="F40" s="88">
        <v>10000000</v>
      </c>
      <c r="G40" s="13" t="s">
        <v>103</v>
      </c>
      <c r="H40" s="96">
        <v>10000000</v>
      </c>
      <c r="I40" s="116" t="s">
        <v>127</v>
      </c>
      <c r="J40" s="76">
        <f t="shared" si="0"/>
        <v>25</v>
      </c>
      <c r="K40" s="83" t="s">
        <v>45</v>
      </c>
      <c r="L40" s="77">
        <v>10</v>
      </c>
      <c r="M40" s="77">
        <v>15</v>
      </c>
      <c r="N40" s="77"/>
      <c r="O40" s="77"/>
      <c r="P40" s="77" t="s">
        <v>61</v>
      </c>
      <c r="Q40" s="105" t="s">
        <v>41</v>
      </c>
      <c r="R40" s="105" t="s">
        <v>34</v>
      </c>
      <c r="S40" s="106" t="s">
        <v>97</v>
      </c>
      <c r="T40" s="105" t="s">
        <v>40</v>
      </c>
      <c r="U40" s="77" t="s">
        <v>100</v>
      </c>
      <c r="V40" s="88">
        <v>10000000</v>
      </c>
      <c r="W40" s="106" t="s">
        <v>132</v>
      </c>
      <c r="X40" s="106" t="s">
        <v>192</v>
      </c>
      <c r="Y40" s="106" t="s">
        <v>191</v>
      </c>
    </row>
    <row r="41" spans="1:25" s="6" customFormat="1" ht="92.4" x14ac:dyDescent="0.3">
      <c r="A41" s="9" t="s">
        <v>186</v>
      </c>
      <c r="B41" s="112" t="s">
        <v>138</v>
      </c>
      <c r="C41" s="10"/>
      <c r="D41" s="10"/>
      <c r="E41" s="116" t="s">
        <v>205</v>
      </c>
      <c r="F41" s="88">
        <v>5000000</v>
      </c>
      <c r="G41" s="13" t="s">
        <v>103</v>
      </c>
      <c r="H41" s="96">
        <v>5000000</v>
      </c>
      <c r="I41" s="116" t="s">
        <v>183</v>
      </c>
      <c r="J41" s="76">
        <f t="shared" si="0"/>
        <v>20</v>
      </c>
      <c r="K41" s="83" t="s">
        <v>45</v>
      </c>
      <c r="L41" s="77">
        <v>10</v>
      </c>
      <c r="M41" s="77">
        <v>10</v>
      </c>
      <c r="N41" s="77"/>
      <c r="O41" s="77"/>
      <c r="P41" s="84" t="s">
        <v>62</v>
      </c>
      <c r="Q41" s="105" t="s">
        <v>41</v>
      </c>
      <c r="R41" s="105" t="s">
        <v>34</v>
      </c>
      <c r="S41" s="106" t="s">
        <v>98</v>
      </c>
      <c r="T41" s="105" t="s">
        <v>40</v>
      </c>
      <c r="U41" s="77" t="s">
        <v>100</v>
      </c>
      <c r="V41" s="88">
        <v>5000000</v>
      </c>
      <c r="W41" s="106" t="s">
        <v>132</v>
      </c>
      <c r="X41" s="106" t="s">
        <v>192</v>
      </c>
      <c r="Y41" s="106" t="s">
        <v>191</v>
      </c>
    </row>
    <row r="42" spans="1:25" s="6" customFormat="1" ht="92.4" x14ac:dyDescent="0.3">
      <c r="A42" s="9" t="s">
        <v>186</v>
      </c>
      <c r="B42" s="112" t="s">
        <v>138</v>
      </c>
      <c r="C42" s="10"/>
      <c r="D42" s="10"/>
      <c r="E42" s="116" t="s">
        <v>205</v>
      </c>
      <c r="F42" s="88">
        <v>5000000</v>
      </c>
      <c r="G42" s="13" t="s">
        <v>103</v>
      </c>
      <c r="H42" s="96">
        <v>5000000</v>
      </c>
      <c r="I42" s="116" t="s">
        <v>184</v>
      </c>
      <c r="J42" s="76">
        <f t="shared" si="0"/>
        <v>20</v>
      </c>
      <c r="K42" s="83" t="s">
        <v>45</v>
      </c>
      <c r="L42" s="77">
        <v>10</v>
      </c>
      <c r="M42" s="77">
        <v>10</v>
      </c>
      <c r="N42" s="77"/>
      <c r="O42" s="77"/>
      <c r="P42" s="84" t="s">
        <v>62</v>
      </c>
      <c r="Q42" s="105" t="s">
        <v>42</v>
      </c>
      <c r="R42" s="105" t="s">
        <v>36</v>
      </c>
      <c r="S42" s="106" t="s">
        <v>99</v>
      </c>
      <c r="T42" s="105" t="s">
        <v>40</v>
      </c>
      <c r="U42" s="77" t="s">
        <v>100</v>
      </c>
      <c r="V42" s="88">
        <v>5000000</v>
      </c>
      <c r="W42" s="106" t="s">
        <v>132</v>
      </c>
      <c r="X42" s="106" t="s">
        <v>192</v>
      </c>
      <c r="Y42" s="106" t="s">
        <v>191</v>
      </c>
    </row>
    <row r="43" spans="1:25" s="6" customFormat="1" ht="237.6" x14ac:dyDescent="0.3">
      <c r="A43" s="9" t="s">
        <v>187</v>
      </c>
      <c r="B43" s="115" t="s">
        <v>31</v>
      </c>
      <c r="C43" s="24"/>
      <c r="D43" s="24"/>
      <c r="E43" s="116" t="s">
        <v>206</v>
      </c>
      <c r="F43" s="90">
        <v>0</v>
      </c>
      <c r="G43" s="22" t="s">
        <v>169</v>
      </c>
      <c r="H43" s="98">
        <v>0</v>
      </c>
      <c r="I43" s="117" t="s">
        <v>126</v>
      </c>
      <c r="J43" s="76">
        <f t="shared" si="0"/>
        <v>1</v>
      </c>
      <c r="K43" s="85" t="s">
        <v>45</v>
      </c>
      <c r="L43" s="79">
        <v>1</v>
      </c>
      <c r="M43" s="79">
        <v>0</v>
      </c>
      <c r="N43" s="79"/>
      <c r="O43" s="79"/>
      <c r="P43" s="86" t="s">
        <v>65</v>
      </c>
      <c r="Q43" s="107" t="s">
        <v>43</v>
      </c>
      <c r="R43" s="108" t="s">
        <v>102</v>
      </c>
      <c r="S43" s="109" t="s">
        <v>101</v>
      </c>
      <c r="T43" s="109" t="s">
        <v>101</v>
      </c>
      <c r="U43" s="104" t="s">
        <v>100</v>
      </c>
      <c r="V43" s="90">
        <v>0</v>
      </c>
      <c r="W43" s="106" t="s">
        <v>132</v>
      </c>
      <c r="X43" s="106" t="s">
        <v>192</v>
      </c>
      <c r="Y43" s="106" t="s">
        <v>191</v>
      </c>
    </row>
    <row r="44" spans="1:25" s="6" customFormat="1" ht="237.6" x14ac:dyDescent="0.3">
      <c r="A44" s="9" t="s">
        <v>187</v>
      </c>
      <c r="B44" s="115" t="s">
        <v>31</v>
      </c>
      <c r="C44" s="24"/>
      <c r="D44" s="24"/>
      <c r="E44" s="116" t="s">
        <v>206</v>
      </c>
      <c r="F44" s="90">
        <v>0</v>
      </c>
      <c r="G44" s="22" t="s">
        <v>169</v>
      </c>
      <c r="H44" s="98">
        <v>0</v>
      </c>
      <c r="I44" s="117" t="s">
        <v>157</v>
      </c>
      <c r="J44" s="76">
        <f t="shared" si="0"/>
        <v>6</v>
      </c>
      <c r="K44" s="85" t="s">
        <v>45</v>
      </c>
      <c r="L44" s="79">
        <v>3</v>
      </c>
      <c r="M44" s="79">
        <v>3</v>
      </c>
      <c r="N44" s="79"/>
      <c r="O44" s="79"/>
      <c r="P44" s="86" t="s">
        <v>69</v>
      </c>
      <c r="Q44" s="107" t="s">
        <v>43</v>
      </c>
      <c r="R44" s="108" t="s">
        <v>102</v>
      </c>
      <c r="S44" s="109" t="s">
        <v>101</v>
      </c>
      <c r="T44" s="109" t="s">
        <v>101</v>
      </c>
      <c r="U44" s="104" t="s">
        <v>100</v>
      </c>
      <c r="V44" s="90">
        <v>0</v>
      </c>
      <c r="W44" s="106" t="s">
        <v>132</v>
      </c>
      <c r="X44" s="106" t="s">
        <v>192</v>
      </c>
      <c r="Y44" s="106" t="s">
        <v>191</v>
      </c>
    </row>
    <row r="45" spans="1:25" s="6" customFormat="1" ht="237.6" x14ac:dyDescent="0.3">
      <c r="A45" s="9" t="s">
        <v>187</v>
      </c>
      <c r="B45" s="115" t="s">
        <v>31</v>
      </c>
      <c r="C45" s="24"/>
      <c r="D45" s="24"/>
      <c r="E45" s="116" t="s">
        <v>206</v>
      </c>
      <c r="F45" s="90">
        <v>0</v>
      </c>
      <c r="G45" s="22" t="s">
        <v>169</v>
      </c>
      <c r="H45" s="98">
        <v>0</v>
      </c>
      <c r="I45" s="117" t="s">
        <v>158</v>
      </c>
      <c r="J45" s="76">
        <f t="shared" si="0"/>
        <v>6</v>
      </c>
      <c r="K45" s="85" t="s">
        <v>45</v>
      </c>
      <c r="L45" s="79">
        <v>3</v>
      </c>
      <c r="M45" s="79">
        <v>3</v>
      </c>
      <c r="N45" s="79"/>
      <c r="O45" s="79"/>
      <c r="P45" s="86" t="s">
        <v>70</v>
      </c>
      <c r="Q45" s="107" t="s">
        <v>43</v>
      </c>
      <c r="R45" s="108" t="s">
        <v>102</v>
      </c>
      <c r="S45" s="109" t="s">
        <v>101</v>
      </c>
      <c r="T45" s="109" t="s">
        <v>101</v>
      </c>
      <c r="U45" s="104" t="s">
        <v>100</v>
      </c>
      <c r="V45" s="90">
        <v>0</v>
      </c>
      <c r="W45" s="106" t="s">
        <v>132</v>
      </c>
      <c r="X45" s="106" t="s">
        <v>192</v>
      </c>
      <c r="Y45" s="106" t="s">
        <v>191</v>
      </c>
    </row>
    <row r="46" spans="1:25" s="6" customFormat="1" ht="237.6" x14ac:dyDescent="0.3">
      <c r="A46" s="9" t="s">
        <v>187</v>
      </c>
      <c r="B46" s="115" t="s">
        <v>31</v>
      </c>
      <c r="C46" s="24"/>
      <c r="D46" s="24"/>
      <c r="E46" s="116" t="s">
        <v>206</v>
      </c>
      <c r="F46" s="90">
        <v>0</v>
      </c>
      <c r="G46" s="22" t="s">
        <v>169</v>
      </c>
      <c r="H46" s="98">
        <v>0</v>
      </c>
      <c r="I46" s="117" t="s">
        <v>159</v>
      </c>
      <c r="J46" s="76">
        <f t="shared" si="0"/>
        <v>2</v>
      </c>
      <c r="K46" s="85" t="s">
        <v>45</v>
      </c>
      <c r="L46" s="79">
        <v>1</v>
      </c>
      <c r="M46" s="79">
        <v>1</v>
      </c>
      <c r="N46" s="79"/>
      <c r="O46" s="79"/>
      <c r="P46" s="86" t="s">
        <v>71</v>
      </c>
      <c r="Q46" s="107" t="s">
        <v>43</v>
      </c>
      <c r="R46" s="108" t="s">
        <v>102</v>
      </c>
      <c r="S46" s="109" t="s">
        <v>101</v>
      </c>
      <c r="T46" s="109" t="s">
        <v>101</v>
      </c>
      <c r="U46" s="104" t="s">
        <v>100</v>
      </c>
      <c r="V46" s="90">
        <v>0</v>
      </c>
      <c r="W46" s="106" t="s">
        <v>132</v>
      </c>
      <c r="X46" s="106" t="s">
        <v>192</v>
      </c>
      <c r="Y46" s="106" t="s">
        <v>191</v>
      </c>
    </row>
    <row r="47" spans="1:25" s="6" customFormat="1" ht="237.6" x14ac:dyDescent="0.3">
      <c r="A47" s="9" t="s">
        <v>187</v>
      </c>
      <c r="B47" s="115" t="s">
        <v>31</v>
      </c>
      <c r="C47" s="24"/>
      <c r="D47" s="24"/>
      <c r="E47" s="116" t="s">
        <v>206</v>
      </c>
      <c r="F47" s="90">
        <v>0</v>
      </c>
      <c r="G47" s="22" t="s">
        <v>169</v>
      </c>
      <c r="H47" s="98">
        <v>0</v>
      </c>
      <c r="I47" s="117" t="s">
        <v>160</v>
      </c>
      <c r="J47" s="76">
        <f t="shared" si="0"/>
        <v>2</v>
      </c>
      <c r="K47" s="85" t="s">
        <v>45</v>
      </c>
      <c r="L47" s="79">
        <v>1</v>
      </c>
      <c r="M47" s="79">
        <v>1</v>
      </c>
      <c r="N47" s="79"/>
      <c r="O47" s="79"/>
      <c r="P47" s="86" t="s">
        <v>72</v>
      </c>
      <c r="Q47" s="107" t="s">
        <v>43</v>
      </c>
      <c r="R47" s="108" t="s">
        <v>102</v>
      </c>
      <c r="S47" s="109" t="s">
        <v>101</v>
      </c>
      <c r="T47" s="109" t="s">
        <v>101</v>
      </c>
      <c r="U47" s="104" t="s">
        <v>100</v>
      </c>
      <c r="V47" s="90">
        <v>0</v>
      </c>
      <c r="W47" s="106" t="s">
        <v>132</v>
      </c>
      <c r="X47" s="106" t="s">
        <v>192</v>
      </c>
      <c r="Y47" s="106" t="s">
        <v>191</v>
      </c>
    </row>
    <row r="48" spans="1:25" s="6" customFormat="1" ht="237.6" x14ac:dyDescent="0.3">
      <c r="A48" s="9" t="s">
        <v>187</v>
      </c>
      <c r="B48" s="115" t="s">
        <v>31</v>
      </c>
      <c r="C48" s="24"/>
      <c r="D48" s="24"/>
      <c r="E48" s="116" t="s">
        <v>206</v>
      </c>
      <c r="F48" s="90">
        <v>0</v>
      </c>
      <c r="G48" s="22" t="s">
        <v>169</v>
      </c>
      <c r="H48" s="98">
        <v>0</v>
      </c>
      <c r="I48" s="117" t="s">
        <v>161</v>
      </c>
      <c r="J48" s="76">
        <f t="shared" si="0"/>
        <v>6</v>
      </c>
      <c r="K48" s="85" t="s">
        <v>45</v>
      </c>
      <c r="L48" s="79">
        <v>3</v>
      </c>
      <c r="M48" s="79">
        <v>3</v>
      </c>
      <c r="N48" s="79"/>
      <c r="O48" s="79"/>
      <c r="P48" s="86" t="s">
        <v>111</v>
      </c>
      <c r="Q48" s="107" t="s">
        <v>43</v>
      </c>
      <c r="R48" s="108" t="s">
        <v>102</v>
      </c>
      <c r="S48" s="109" t="s">
        <v>101</v>
      </c>
      <c r="T48" s="109" t="s">
        <v>101</v>
      </c>
      <c r="U48" s="104" t="s">
        <v>100</v>
      </c>
      <c r="V48" s="90">
        <v>0</v>
      </c>
      <c r="W48" s="106" t="s">
        <v>132</v>
      </c>
      <c r="X48" s="106" t="s">
        <v>192</v>
      </c>
      <c r="Y48" s="106" t="s">
        <v>191</v>
      </c>
    </row>
    <row r="49" spans="1:25" s="6" customFormat="1" ht="237.6" x14ac:dyDescent="0.3">
      <c r="A49" s="9" t="s">
        <v>187</v>
      </c>
      <c r="B49" s="115" t="s">
        <v>31</v>
      </c>
      <c r="C49" s="24"/>
      <c r="D49" s="24"/>
      <c r="E49" s="116" t="s">
        <v>206</v>
      </c>
      <c r="F49" s="90">
        <v>0</v>
      </c>
      <c r="G49" s="22" t="s">
        <v>169</v>
      </c>
      <c r="H49" s="98">
        <v>0</v>
      </c>
      <c r="I49" s="117" t="s">
        <v>162</v>
      </c>
      <c r="J49" s="76">
        <f t="shared" si="0"/>
        <v>3</v>
      </c>
      <c r="K49" s="85" t="s">
        <v>45</v>
      </c>
      <c r="L49" s="79">
        <v>1</v>
      </c>
      <c r="M49" s="79">
        <v>2</v>
      </c>
      <c r="N49" s="79"/>
      <c r="O49" s="79"/>
      <c r="P49" s="86" t="s">
        <v>112</v>
      </c>
      <c r="Q49" s="107" t="s">
        <v>43</v>
      </c>
      <c r="R49" s="108" t="s">
        <v>102</v>
      </c>
      <c r="S49" s="109" t="s">
        <v>101</v>
      </c>
      <c r="T49" s="109" t="s">
        <v>101</v>
      </c>
      <c r="U49" s="104" t="s">
        <v>100</v>
      </c>
      <c r="V49" s="90">
        <v>0</v>
      </c>
      <c r="W49" s="106" t="s">
        <v>132</v>
      </c>
      <c r="X49" s="106" t="s">
        <v>192</v>
      </c>
      <c r="Y49" s="106" t="s">
        <v>191</v>
      </c>
    </row>
    <row r="50" spans="1:25" s="6" customFormat="1" ht="237.6" x14ac:dyDescent="0.3">
      <c r="A50" s="9" t="s">
        <v>187</v>
      </c>
      <c r="B50" s="115" t="s">
        <v>31</v>
      </c>
      <c r="C50" s="24"/>
      <c r="D50" s="24"/>
      <c r="E50" s="116" t="s">
        <v>206</v>
      </c>
      <c r="F50" s="91">
        <v>12000000</v>
      </c>
      <c r="G50" s="15" t="s">
        <v>103</v>
      </c>
      <c r="H50" s="99">
        <v>12000000</v>
      </c>
      <c r="I50" s="118" t="s">
        <v>163</v>
      </c>
      <c r="J50" s="76">
        <f t="shared" si="0"/>
        <v>6</v>
      </c>
      <c r="K50" s="82" t="s">
        <v>45</v>
      </c>
      <c r="L50" s="80">
        <v>3</v>
      </c>
      <c r="M50" s="80">
        <v>3</v>
      </c>
      <c r="N50" s="80"/>
      <c r="O50" s="80"/>
      <c r="P50" s="87" t="s">
        <v>58</v>
      </c>
      <c r="Q50" s="105" t="s">
        <v>104</v>
      </c>
      <c r="R50" s="105" t="s">
        <v>32</v>
      </c>
      <c r="S50" s="109" t="s">
        <v>174</v>
      </c>
      <c r="T50" s="110" t="s">
        <v>105</v>
      </c>
      <c r="U50" s="82" t="s">
        <v>100</v>
      </c>
      <c r="V50" s="91">
        <v>12000000</v>
      </c>
      <c r="W50" s="106" t="s">
        <v>132</v>
      </c>
      <c r="X50" s="106" t="s">
        <v>192</v>
      </c>
      <c r="Y50" s="106" t="s">
        <v>191</v>
      </c>
    </row>
    <row r="51" spans="1:25" s="6" customFormat="1" ht="237.6" x14ac:dyDescent="0.3">
      <c r="A51" s="9" t="s">
        <v>187</v>
      </c>
      <c r="B51" s="115" t="s">
        <v>31</v>
      </c>
      <c r="C51" s="24"/>
      <c r="D51" s="24"/>
      <c r="E51" s="116" t="s">
        <v>206</v>
      </c>
      <c r="F51" s="92">
        <v>6000000</v>
      </c>
      <c r="G51" s="15" t="s">
        <v>103</v>
      </c>
      <c r="H51" s="100">
        <v>6000000</v>
      </c>
      <c r="I51" s="119" t="s">
        <v>164</v>
      </c>
      <c r="J51" s="76">
        <f t="shared" si="0"/>
        <v>8</v>
      </c>
      <c r="K51" s="82" t="s">
        <v>45</v>
      </c>
      <c r="L51" s="81">
        <v>3</v>
      </c>
      <c r="M51" s="81">
        <v>5</v>
      </c>
      <c r="N51" s="81"/>
      <c r="O51" s="81"/>
      <c r="P51" s="87" t="s">
        <v>67</v>
      </c>
      <c r="Q51" s="110" t="s">
        <v>106</v>
      </c>
      <c r="R51" s="111" t="s">
        <v>107</v>
      </c>
      <c r="S51" s="109" t="s">
        <v>174</v>
      </c>
      <c r="T51" s="110" t="s">
        <v>105</v>
      </c>
      <c r="U51" s="82" t="s">
        <v>100</v>
      </c>
      <c r="V51" s="92">
        <v>6000000</v>
      </c>
      <c r="W51" s="106" t="s">
        <v>132</v>
      </c>
      <c r="X51" s="106" t="s">
        <v>192</v>
      </c>
      <c r="Y51" s="106" t="s">
        <v>191</v>
      </c>
    </row>
    <row r="52" spans="1:25" s="6" customFormat="1" ht="237.6" x14ac:dyDescent="0.3">
      <c r="A52" s="9" t="s">
        <v>187</v>
      </c>
      <c r="B52" s="115" t="s">
        <v>31</v>
      </c>
      <c r="C52" s="24"/>
      <c r="D52" s="24"/>
      <c r="E52" s="116" t="s">
        <v>206</v>
      </c>
      <c r="F52" s="93">
        <v>35000000</v>
      </c>
      <c r="G52" s="9" t="s">
        <v>103</v>
      </c>
      <c r="H52" s="101">
        <v>35000000</v>
      </c>
      <c r="I52" s="120" t="s">
        <v>185</v>
      </c>
      <c r="J52" s="76">
        <f t="shared" si="0"/>
        <v>2</v>
      </c>
      <c r="K52" s="82" t="s">
        <v>108</v>
      </c>
      <c r="L52" s="82">
        <v>1</v>
      </c>
      <c r="M52" s="82">
        <v>1</v>
      </c>
      <c r="N52" s="82"/>
      <c r="O52" s="82"/>
      <c r="P52" s="87" t="s">
        <v>68</v>
      </c>
      <c r="Q52" s="110" t="s">
        <v>109</v>
      </c>
      <c r="R52" s="105" t="s">
        <v>37</v>
      </c>
      <c r="S52" s="109" t="s">
        <v>174</v>
      </c>
      <c r="T52" s="110" t="s">
        <v>110</v>
      </c>
      <c r="U52" s="82" t="s">
        <v>100</v>
      </c>
      <c r="V52" s="93">
        <v>35000000</v>
      </c>
      <c r="W52" s="106" t="s">
        <v>132</v>
      </c>
      <c r="X52" s="106" t="s">
        <v>192</v>
      </c>
      <c r="Y52" s="106" t="s">
        <v>191</v>
      </c>
    </row>
    <row r="53" spans="1:25" s="6" customFormat="1" ht="237.6" x14ac:dyDescent="0.3">
      <c r="A53" s="9" t="s">
        <v>187</v>
      </c>
      <c r="B53" s="115" t="s">
        <v>31</v>
      </c>
      <c r="C53" s="24"/>
      <c r="D53" s="24"/>
      <c r="E53" s="116" t="s">
        <v>206</v>
      </c>
      <c r="F53" s="93">
        <v>27151190</v>
      </c>
      <c r="G53" s="9" t="s">
        <v>103</v>
      </c>
      <c r="H53" s="101">
        <v>27151190</v>
      </c>
      <c r="I53" s="120" t="s">
        <v>165</v>
      </c>
      <c r="J53" s="76">
        <f t="shared" si="0"/>
        <v>2</v>
      </c>
      <c r="K53" s="82" t="s">
        <v>108</v>
      </c>
      <c r="L53" s="82">
        <v>1</v>
      </c>
      <c r="M53" s="82">
        <v>1</v>
      </c>
      <c r="N53" s="82"/>
      <c r="O53" s="82"/>
      <c r="P53" s="87" t="s">
        <v>68</v>
      </c>
      <c r="Q53" s="110" t="s">
        <v>109</v>
      </c>
      <c r="R53" s="105" t="s">
        <v>39</v>
      </c>
      <c r="S53" s="109" t="s">
        <v>174</v>
      </c>
      <c r="T53" s="110" t="s">
        <v>110</v>
      </c>
      <c r="U53" s="82" t="s">
        <v>100</v>
      </c>
      <c r="V53" s="93">
        <v>27151190</v>
      </c>
      <c r="W53" s="106" t="s">
        <v>132</v>
      </c>
      <c r="X53" s="106" t="s">
        <v>192</v>
      </c>
      <c r="Y53" s="106" t="s">
        <v>191</v>
      </c>
    </row>
    <row r="54" spans="1:25" s="72" customFormat="1" ht="237.6" x14ac:dyDescent="0.3">
      <c r="A54" s="9" t="s">
        <v>187</v>
      </c>
      <c r="B54" s="115" t="s">
        <v>31</v>
      </c>
      <c r="C54" s="24"/>
      <c r="D54" s="24"/>
      <c r="E54" s="116" t="s">
        <v>206</v>
      </c>
      <c r="F54" s="93">
        <v>40000000</v>
      </c>
      <c r="G54" s="9" t="s">
        <v>103</v>
      </c>
      <c r="H54" s="101">
        <v>40000000</v>
      </c>
      <c r="I54" s="120" t="s">
        <v>188</v>
      </c>
      <c r="J54" s="76">
        <f t="shared" ref="J54" si="1">+SUM(L54:O54)</f>
        <v>2</v>
      </c>
      <c r="K54" s="82" t="s">
        <v>108</v>
      </c>
      <c r="L54" s="82">
        <v>1</v>
      </c>
      <c r="M54" s="82">
        <v>1</v>
      </c>
      <c r="N54" s="82"/>
      <c r="O54" s="82"/>
      <c r="P54" s="87" t="s">
        <v>68</v>
      </c>
      <c r="Q54" s="110" t="s">
        <v>109</v>
      </c>
      <c r="R54" s="105" t="s">
        <v>39</v>
      </c>
      <c r="S54" s="109" t="s">
        <v>174</v>
      </c>
      <c r="T54" s="110" t="s">
        <v>110</v>
      </c>
      <c r="U54" s="82" t="s">
        <v>100</v>
      </c>
      <c r="V54" s="93">
        <v>40000000</v>
      </c>
      <c r="W54" s="106" t="s">
        <v>132</v>
      </c>
      <c r="X54" s="106" t="s">
        <v>192</v>
      </c>
      <c r="Y54" s="106" t="s">
        <v>191</v>
      </c>
    </row>
    <row r="55" spans="1:25" s="6" customFormat="1" ht="237.6" x14ac:dyDescent="0.3">
      <c r="A55" s="9" t="s">
        <v>187</v>
      </c>
      <c r="B55" s="115" t="s">
        <v>31</v>
      </c>
      <c r="C55" s="24"/>
      <c r="D55" s="24"/>
      <c r="E55" s="116" t="s">
        <v>206</v>
      </c>
      <c r="F55" s="93">
        <v>8000000</v>
      </c>
      <c r="G55" s="9" t="s">
        <v>103</v>
      </c>
      <c r="H55" s="101">
        <v>8000000</v>
      </c>
      <c r="I55" s="120" t="s">
        <v>166</v>
      </c>
      <c r="J55" s="76">
        <f t="shared" si="0"/>
        <v>2</v>
      </c>
      <c r="K55" s="82" t="s">
        <v>108</v>
      </c>
      <c r="L55" s="82">
        <v>1</v>
      </c>
      <c r="M55" s="82">
        <v>1</v>
      </c>
      <c r="N55" s="82"/>
      <c r="O55" s="82"/>
      <c r="P55" s="87" t="s">
        <v>66</v>
      </c>
      <c r="Q55" s="110" t="s">
        <v>109</v>
      </c>
      <c r="R55" s="105" t="s">
        <v>38</v>
      </c>
      <c r="S55" s="109" t="s">
        <v>174</v>
      </c>
      <c r="T55" s="110" t="s">
        <v>110</v>
      </c>
      <c r="U55" s="82" t="s">
        <v>100</v>
      </c>
      <c r="V55" s="93">
        <v>8000000</v>
      </c>
      <c r="W55" s="106" t="s">
        <v>132</v>
      </c>
      <c r="X55" s="106" t="s">
        <v>192</v>
      </c>
      <c r="Y55" s="106" t="s">
        <v>191</v>
      </c>
    </row>
    <row r="56" spans="1:25" s="6" customFormat="1" ht="237.6" x14ac:dyDescent="0.3">
      <c r="A56" s="9" t="s">
        <v>187</v>
      </c>
      <c r="B56" s="115" t="s">
        <v>31</v>
      </c>
      <c r="C56" s="24"/>
      <c r="D56" s="24"/>
      <c r="E56" s="116" t="s">
        <v>206</v>
      </c>
      <c r="F56" s="94">
        <v>3300000</v>
      </c>
      <c r="G56" s="9" t="s">
        <v>103</v>
      </c>
      <c r="H56" s="102">
        <v>3300000</v>
      </c>
      <c r="I56" s="119" t="s">
        <v>167</v>
      </c>
      <c r="J56" s="76">
        <f t="shared" si="0"/>
        <v>2</v>
      </c>
      <c r="K56" s="82" t="s">
        <v>45</v>
      </c>
      <c r="L56" s="82">
        <v>1</v>
      </c>
      <c r="M56" s="82">
        <v>1</v>
      </c>
      <c r="N56" s="82"/>
      <c r="O56" s="82"/>
      <c r="P56" s="87" t="s">
        <v>58</v>
      </c>
      <c r="Q56" s="110" t="s">
        <v>109</v>
      </c>
      <c r="R56" s="110" t="s">
        <v>35</v>
      </c>
      <c r="S56" s="109" t="s">
        <v>174</v>
      </c>
      <c r="T56" s="110" t="s">
        <v>110</v>
      </c>
      <c r="U56" s="82" t="s">
        <v>100</v>
      </c>
      <c r="V56" s="94">
        <v>3300000</v>
      </c>
      <c r="W56" s="106" t="s">
        <v>132</v>
      </c>
      <c r="X56" s="106" t="s">
        <v>192</v>
      </c>
      <c r="Y56" s="106" t="s">
        <v>191</v>
      </c>
    </row>
    <row r="57" spans="1:25" s="6" customFormat="1" ht="237.6" x14ac:dyDescent="0.3">
      <c r="A57" s="9" t="s">
        <v>187</v>
      </c>
      <c r="B57" s="115" t="s">
        <v>31</v>
      </c>
      <c r="C57" s="24"/>
      <c r="D57" s="24"/>
      <c r="E57" s="116" t="s">
        <v>206</v>
      </c>
      <c r="F57" s="95">
        <v>7284938725</v>
      </c>
      <c r="G57" s="23" t="s">
        <v>174</v>
      </c>
      <c r="H57" s="103">
        <v>7284938725</v>
      </c>
      <c r="I57" s="121" t="s">
        <v>170</v>
      </c>
      <c r="J57" s="76">
        <v>12</v>
      </c>
      <c r="K57" s="82" t="s">
        <v>45</v>
      </c>
      <c r="L57" s="79">
        <v>3</v>
      </c>
      <c r="M57" s="79">
        <v>3</v>
      </c>
      <c r="N57" s="79"/>
      <c r="O57" s="79"/>
      <c r="P57" s="86"/>
      <c r="Q57" s="107" t="s">
        <v>43</v>
      </c>
      <c r="R57" s="108" t="s">
        <v>102</v>
      </c>
      <c r="S57" s="109" t="s">
        <v>174</v>
      </c>
      <c r="T57" s="109" t="s">
        <v>174</v>
      </c>
      <c r="U57" s="104" t="s">
        <v>100</v>
      </c>
      <c r="V57" s="95">
        <v>7284938725</v>
      </c>
      <c r="W57" s="106" t="s">
        <v>132</v>
      </c>
      <c r="X57" s="106" t="s">
        <v>192</v>
      </c>
      <c r="Y57" s="106" t="s">
        <v>191</v>
      </c>
    </row>
    <row r="58" spans="1:25" s="6" customFormat="1" ht="237.6" x14ac:dyDescent="0.3">
      <c r="A58" s="9" t="s">
        <v>187</v>
      </c>
      <c r="B58" s="115" t="s">
        <v>31</v>
      </c>
      <c r="C58" s="24"/>
      <c r="D58" s="24"/>
      <c r="E58" s="116" t="s">
        <v>206</v>
      </c>
      <c r="F58" s="95">
        <v>9511363788.0200005</v>
      </c>
      <c r="G58" s="23" t="s">
        <v>175</v>
      </c>
      <c r="H58" s="103">
        <v>9511363788.0200005</v>
      </c>
      <c r="I58" s="121" t="s">
        <v>171</v>
      </c>
      <c r="J58" s="76">
        <v>12</v>
      </c>
      <c r="K58" s="82" t="s">
        <v>45</v>
      </c>
      <c r="L58" s="79">
        <v>3</v>
      </c>
      <c r="M58" s="79">
        <v>3</v>
      </c>
      <c r="N58" s="79"/>
      <c r="O58" s="79"/>
      <c r="P58" s="86"/>
      <c r="Q58" s="107" t="s">
        <v>43</v>
      </c>
      <c r="R58" s="108" t="s">
        <v>102</v>
      </c>
      <c r="S58" s="109" t="s">
        <v>175</v>
      </c>
      <c r="T58" s="109" t="s">
        <v>175</v>
      </c>
      <c r="U58" s="104" t="s">
        <v>100</v>
      </c>
      <c r="V58" s="95">
        <v>9511363788.0200005</v>
      </c>
      <c r="W58" s="106" t="s">
        <v>132</v>
      </c>
      <c r="X58" s="106" t="s">
        <v>192</v>
      </c>
      <c r="Y58" s="106" t="s">
        <v>191</v>
      </c>
    </row>
    <row r="59" spans="1:25" s="6" customFormat="1" ht="237.6" x14ac:dyDescent="0.3">
      <c r="A59" s="9" t="s">
        <v>187</v>
      </c>
      <c r="B59" s="115" t="s">
        <v>31</v>
      </c>
      <c r="C59" s="24"/>
      <c r="D59" s="24"/>
      <c r="E59" s="116" t="s">
        <v>206</v>
      </c>
      <c r="F59" s="94">
        <v>1970616825.4400001</v>
      </c>
      <c r="G59" s="23" t="s">
        <v>176</v>
      </c>
      <c r="H59" s="102">
        <v>1970616825.4400001</v>
      </c>
      <c r="I59" s="121" t="s">
        <v>171</v>
      </c>
      <c r="J59" s="76">
        <v>12</v>
      </c>
      <c r="K59" s="82" t="s">
        <v>45</v>
      </c>
      <c r="L59" s="79">
        <v>3</v>
      </c>
      <c r="M59" s="79">
        <v>3</v>
      </c>
      <c r="N59" s="79"/>
      <c r="O59" s="79"/>
      <c r="P59" s="86"/>
      <c r="Q59" s="107" t="s">
        <v>43</v>
      </c>
      <c r="R59" s="108" t="s">
        <v>102</v>
      </c>
      <c r="S59" s="109" t="s">
        <v>176</v>
      </c>
      <c r="T59" s="109" t="s">
        <v>176</v>
      </c>
      <c r="U59" s="104" t="s">
        <v>100</v>
      </c>
      <c r="V59" s="94">
        <v>1970616825.4400001</v>
      </c>
      <c r="W59" s="106" t="s">
        <v>132</v>
      </c>
      <c r="X59" s="106" t="s">
        <v>192</v>
      </c>
      <c r="Y59" s="106" t="s">
        <v>191</v>
      </c>
    </row>
    <row r="60" spans="1:25" s="6" customFormat="1" ht="237.6" x14ac:dyDescent="0.3">
      <c r="A60" s="9" t="s">
        <v>187</v>
      </c>
      <c r="B60" s="115" t="s">
        <v>31</v>
      </c>
      <c r="C60" s="24"/>
      <c r="D60" s="24"/>
      <c r="E60" s="116" t="s">
        <v>206</v>
      </c>
      <c r="F60" s="95">
        <v>277310469.54000002</v>
      </c>
      <c r="G60" s="23" t="s">
        <v>177</v>
      </c>
      <c r="H60" s="103">
        <v>277310469.54000002</v>
      </c>
      <c r="I60" s="121" t="s">
        <v>171</v>
      </c>
      <c r="J60" s="76">
        <v>12</v>
      </c>
      <c r="K60" s="82" t="s">
        <v>45</v>
      </c>
      <c r="L60" s="79">
        <v>3</v>
      </c>
      <c r="M60" s="79">
        <v>3</v>
      </c>
      <c r="N60" s="79"/>
      <c r="O60" s="79"/>
      <c r="P60" s="86"/>
      <c r="Q60" s="107" t="s">
        <v>43</v>
      </c>
      <c r="R60" s="108" t="s">
        <v>102</v>
      </c>
      <c r="S60" s="109" t="s">
        <v>101</v>
      </c>
      <c r="T60" s="109" t="s">
        <v>177</v>
      </c>
      <c r="U60" s="104" t="s">
        <v>100</v>
      </c>
      <c r="V60" s="95">
        <v>277310469.54000002</v>
      </c>
      <c r="W60" s="106" t="s">
        <v>132</v>
      </c>
      <c r="X60" s="106" t="s">
        <v>192</v>
      </c>
      <c r="Y60" s="106" t="s">
        <v>191</v>
      </c>
    </row>
    <row r="61" spans="1:25" s="6" customFormat="1" ht="237.6" x14ac:dyDescent="0.3">
      <c r="A61" s="9" t="s">
        <v>187</v>
      </c>
      <c r="B61" s="115" t="s">
        <v>31</v>
      </c>
      <c r="C61" s="24"/>
      <c r="D61" s="24"/>
      <c r="E61" s="116" t="s">
        <v>206</v>
      </c>
      <c r="F61" s="94">
        <v>76176919</v>
      </c>
      <c r="G61" s="23" t="s">
        <v>175</v>
      </c>
      <c r="H61" s="102">
        <v>76176919</v>
      </c>
      <c r="I61" s="121" t="s">
        <v>172</v>
      </c>
      <c r="J61" s="76">
        <f t="shared" si="0"/>
        <v>6</v>
      </c>
      <c r="K61" s="82" t="s">
        <v>45</v>
      </c>
      <c r="L61" s="79">
        <v>3</v>
      </c>
      <c r="M61" s="79">
        <v>3</v>
      </c>
      <c r="N61" s="79"/>
      <c r="O61" s="79"/>
      <c r="P61" s="86"/>
      <c r="Q61" s="107" t="s">
        <v>43</v>
      </c>
      <c r="R61" s="108" t="s">
        <v>102</v>
      </c>
      <c r="S61" s="109" t="s">
        <v>175</v>
      </c>
      <c r="T61" s="109" t="s">
        <v>175</v>
      </c>
      <c r="U61" s="104" t="s">
        <v>100</v>
      </c>
      <c r="V61" s="94">
        <v>76176919</v>
      </c>
      <c r="W61" s="106" t="s">
        <v>132</v>
      </c>
      <c r="X61" s="106" t="s">
        <v>192</v>
      </c>
      <c r="Y61" s="106" t="s">
        <v>191</v>
      </c>
    </row>
    <row r="62" spans="1:25" s="6" customFormat="1" ht="237.6" x14ac:dyDescent="0.3">
      <c r="A62" s="9" t="s">
        <v>187</v>
      </c>
      <c r="B62" s="115" t="s">
        <v>31</v>
      </c>
      <c r="C62" s="24"/>
      <c r="D62" s="24"/>
      <c r="E62" s="116" t="s">
        <v>206</v>
      </c>
      <c r="F62" s="94">
        <v>244137589</v>
      </c>
      <c r="G62" s="23" t="s">
        <v>174</v>
      </c>
      <c r="H62" s="102">
        <v>244137589</v>
      </c>
      <c r="I62" s="121" t="s">
        <v>173</v>
      </c>
      <c r="J62" s="76">
        <v>12</v>
      </c>
      <c r="K62" s="82" t="s">
        <v>45</v>
      </c>
      <c r="L62" s="79">
        <v>3</v>
      </c>
      <c r="M62" s="79">
        <v>3</v>
      </c>
      <c r="N62" s="79"/>
      <c r="O62" s="79"/>
      <c r="P62" s="86"/>
      <c r="Q62" s="107" t="s">
        <v>43</v>
      </c>
      <c r="R62" s="108" t="s">
        <v>102</v>
      </c>
      <c r="S62" s="109" t="s">
        <v>174</v>
      </c>
      <c r="T62" s="109" t="s">
        <v>174</v>
      </c>
      <c r="U62" s="104" t="s">
        <v>100</v>
      </c>
      <c r="V62" s="94">
        <v>244137589</v>
      </c>
      <c r="W62" s="106" t="s">
        <v>132</v>
      </c>
      <c r="X62" s="106" t="s">
        <v>192</v>
      </c>
      <c r="Y62" s="106" t="s">
        <v>191</v>
      </c>
    </row>
    <row r="63" spans="1:25" s="6" customFormat="1" x14ac:dyDescent="0.3">
      <c r="A63" s="54"/>
      <c r="B63" s="55"/>
      <c r="C63" s="55"/>
      <c r="D63" s="55"/>
      <c r="E63" s="55"/>
      <c r="F63" s="56">
        <f>SUM(F15:F62)</f>
        <v>19692245506</v>
      </c>
      <c r="G63" s="57"/>
      <c r="H63" s="58">
        <f>SUM(H15:H62)</f>
        <v>19692245506</v>
      </c>
      <c r="I63" s="59"/>
      <c r="J63" s="60"/>
      <c r="K63" s="61"/>
      <c r="L63" s="62"/>
      <c r="M63" s="62"/>
      <c r="N63" s="62"/>
      <c r="O63" s="62"/>
      <c r="P63" s="63"/>
      <c r="Q63" s="57"/>
      <c r="R63" s="57"/>
      <c r="S63" s="57"/>
      <c r="T63" s="57"/>
      <c r="U63" s="59"/>
      <c r="V63" s="64">
        <f>SUM(V15:V62)</f>
        <v>19692245506</v>
      </c>
      <c r="W63" s="65"/>
      <c r="X63" s="66"/>
      <c r="Y63" s="67"/>
    </row>
    <row r="64" spans="1:25" x14ac:dyDescent="0.3">
      <c r="H64" s="68"/>
    </row>
    <row r="65" spans="8:22" x14ac:dyDescent="0.3">
      <c r="H65" s="68"/>
      <c r="V65" s="122"/>
    </row>
  </sheetData>
  <protectedRanges>
    <protectedRange sqref="C4:G5" name="Rango2_1"/>
    <protectedRange sqref="G43:G49 S43:T49 S60" name="Rango2_6_1"/>
    <protectedRange sqref="I46" name="Rango1_2_4"/>
    <protectedRange sqref="I47" name="Rango1_2_4_1"/>
    <protectedRange sqref="E43:E63" name="Rango1_2"/>
    <protectedRange sqref="C43:C63" name="Rango1_2_1"/>
    <protectedRange sqref="P43:P49 P57:P62" name="Rango2_4"/>
    <protectedRange sqref="P50" name="Rango2_11"/>
    <protectedRange sqref="P56 P63" name="Rango2_11_1"/>
    <protectedRange sqref="I22" name="Rango1"/>
    <protectedRange sqref="I23:I26" name="Rango1_3"/>
    <protectedRange sqref="I37" name="Rango1_5"/>
    <protectedRange sqref="I40" name="Rango1_7"/>
    <protectedRange sqref="I31" name="Rango1_8"/>
    <protectedRange sqref="I28" name="Rango1_9"/>
    <protectedRange sqref="I29:I30" name="Rango1_10"/>
    <protectedRange sqref="I33:I34" name="Rango1_11"/>
    <protectedRange sqref="I32" name="Rango1_19"/>
    <protectedRange sqref="K32:O32" name="Rango1_12"/>
    <protectedRange sqref="K33:O33" name="Rango1_13"/>
    <protectedRange sqref="K34:O34" name="Rango1_14"/>
    <protectedRange sqref="P32:P34" name="Rango1_1_1"/>
    <protectedRange sqref="G57:G62 S57:T59 S50:S56 S61:T62 T60" name="Rango2_2_1"/>
  </protectedRanges>
  <autoFilter ref="A14:Y63" xr:uid="{00000000-0009-0000-0000-000002000000}"/>
  <mergeCells count="9">
    <mergeCell ref="A8:B8"/>
    <mergeCell ref="A11:E11"/>
    <mergeCell ref="A9:B9"/>
    <mergeCell ref="A7:B7"/>
    <mergeCell ref="A4:B4"/>
    <mergeCell ref="C4:G4"/>
    <mergeCell ref="A5:B5"/>
    <mergeCell ref="C5:G5"/>
    <mergeCell ref="A6:B6"/>
  </mergeCells>
  <dataValidations count="2">
    <dataValidation operator="greaterThanOrEqual" allowBlank="1" showInputMessage="1" showErrorMessage="1" sqref="I46:I47 I22:I26 I37 I40 I28:I34 C43:E63" xr:uid="{00000000-0002-0000-0200-000000000000}"/>
    <dataValidation type="decimal" operator="greaterThanOrEqual" allowBlank="1" showInputMessage="1" showErrorMessage="1" sqref="L32:O34" xr:uid="{00000000-0002-0000-0200-000001000000}">
      <formula1>-1000000000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'D:\1. YALI\2020\2. Salud Pública\COAI Y PAS 2020\[COAI - PAS 2021 proyeccion.xlsm]DIMYCOMP'!#REF!</xm:f>
          </x14:formula1>
          <xm:sqref>G57:G62 T57:T62 S50:S59 S61:S62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45A5821BAC2034B921B9874E5575531" ma:contentTypeVersion="1" ma:contentTypeDescription="Crear nuevo documento." ma:contentTypeScope="" ma:versionID="c355d677653311dc6f4c94132b41e96c">
  <xsd:schema xmlns:xsd="http://www.w3.org/2001/XMLSchema" xmlns:xs="http://www.w3.org/2001/XMLSchema" xmlns:p="http://schemas.microsoft.com/office/2006/metadata/properties" xmlns:ns2="1a6699e0-abcc-4818-a85d-c40733625038" targetNamespace="http://schemas.microsoft.com/office/2006/metadata/properties" ma:root="true" ma:fieldsID="e99526cae2d6b7e1bb326ce20ca333ec" ns2:_="">
    <xsd:import namespace="1a6699e0-abcc-4818-a85d-c4073362503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699e0-abcc-4818-a85d-c4073362503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1a6699e0-abcc-4818-a85d-c40733625038" xsi:nil="true"/>
  </documentManagement>
</p:properties>
</file>

<file path=customXml/itemProps1.xml><?xml version="1.0" encoding="utf-8"?>
<ds:datastoreItem xmlns:ds="http://schemas.openxmlformats.org/officeDocument/2006/customXml" ds:itemID="{50BCB6B0-BEA7-4804-9958-C807B43FCD9E}"/>
</file>

<file path=customXml/itemProps2.xml><?xml version="1.0" encoding="utf-8"?>
<ds:datastoreItem xmlns:ds="http://schemas.openxmlformats.org/officeDocument/2006/customXml" ds:itemID="{06C6B8CB-1318-48CD-B784-01B2F092B7EA}"/>
</file>

<file path=customXml/itemProps3.xml><?xml version="1.0" encoding="utf-8"?>
<ds:datastoreItem xmlns:ds="http://schemas.openxmlformats.org/officeDocument/2006/customXml" ds:itemID="{C7BEAF91-44BA-43A4-B9F2-759DE53732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COAI 2024</vt:lpstr>
      <vt:lpstr>total por dimension</vt:lpstr>
      <vt:lpstr>PAS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Navarrete</dc:creator>
  <cp:lastModifiedBy>ASUS</cp:lastModifiedBy>
  <dcterms:created xsi:type="dcterms:W3CDTF">2017-11-22T15:15:49Z</dcterms:created>
  <dcterms:modified xsi:type="dcterms:W3CDTF">2024-01-31T17:36:21Z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y fmtid="{D5CDD505-2E9C-101B-9397-08002B2CF9AE}" pid="3" name="ContentTypeId">
    <vt:lpwstr>0x010100B45A5821BAC2034B921B9874E5575531</vt:lpwstr>
  </property>
</Properties>
</file>